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86" windowWidth="15480" windowHeight="10740" activeTab="9"/>
  </bookViews>
  <sheets>
    <sheet name="1" sheetId="1" r:id="rId1"/>
    <sheet name="1.1" sheetId="2" r:id="rId2"/>
    <sheet name="2" sheetId="3" r:id="rId3"/>
    <sheet name="2.1" sheetId="4" r:id="rId4"/>
    <sheet name="3" sheetId="5" r:id="rId5"/>
    <sheet name="4" sheetId="6" r:id="rId6"/>
    <sheet name="5" sheetId="7" r:id="rId7"/>
    <sheet name="5.1." sheetId="8" r:id="rId8"/>
    <sheet name="6" sheetId="9" r:id="rId9"/>
    <sheet name="6.1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Titles" localSheetId="13">'10'!$6:$6</definedName>
    <definedName name="_xlnm.Print_Titles" localSheetId="6">'5'!$7:$7</definedName>
    <definedName name="_xlnm.Print_Titles" localSheetId="8">'6'!$7:$7</definedName>
    <definedName name="_xlnm.Print_Titles" localSheetId="11">'8'!$7:$7</definedName>
    <definedName name="_xlnm.Print_Area" localSheetId="0">'1'!$A$1:$C$71</definedName>
    <definedName name="_xlnm.Print_Area" localSheetId="1">'1.1'!$A$1:$D$52</definedName>
    <definedName name="_xlnm.Print_Area" localSheetId="13">'10'!$A$1:$F$8</definedName>
    <definedName name="_xlnm.Print_Area" localSheetId="2">'2'!$A$1:$C$31</definedName>
    <definedName name="_xlnm.Print_Area" localSheetId="3">'2.1'!$A$1:$D$31</definedName>
    <definedName name="_xlnm.Print_Area" localSheetId="4">'3'!$A$1:$C$32</definedName>
    <definedName name="_xlnm.Print_Area" localSheetId="5">'4'!$A$1:$C$14</definedName>
    <definedName name="_xlnm.Print_Area" localSheetId="6">'5'!$A$1:$F$124</definedName>
    <definedName name="_xlnm.Print_Area" localSheetId="8">'6'!$A$1:$G$124</definedName>
    <definedName name="_xlnm.Print_Area" localSheetId="10">'7'!$A$1:$C$29</definedName>
    <definedName name="_xlnm.Print_Area" localSheetId="11">'8'!$A$1:$C$14</definedName>
    <definedName name="_xlnm.Print_Area" localSheetId="12">'9'!$A$1:$C$27</definedName>
  </definedNames>
  <calcPr fullCalcOnLoad="1"/>
</workbook>
</file>

<file path=xl/sharedStrings.xml><?xml version="1.0" encoding="utf-8"?>
<sst xmlns="http://schemas.openxmlformats.org/spreadsheetml/2006/main" count="2400" uniqueCount="500">
  <si>
    <t>08 0 00 07070</t>
  </si>
  <si>
    <t>Муниципальная  программа «Профилактика правонарушений на территории муниципального образования «Каралатский сельсовет»</t>
  </si>
  <si>
    <t>Образование</t>
  </si>
  <si>
    <t>Молодежная политика</t>
  </si>
  <si>
    <t>Приложение № 8               .</t>
  </si>
  <si>
    <t>400 0801 0600008010 540</t>
  </si>
  <si>
    <t>Иные межбюджетные трансферты на осуществление полномочий по обеспечению жителей поселения услугами организаций культуры</t>
  </si>
  <si>
    <t xml:space="preserve"> Подпрограмма «Обеспечение доступности информации о деятельности органов местного самоуправления и качества муниципальных услуг»</t>
  </si>
  <si>
    <t xml:space="preserve"> Подпрограмма «Развитие муниципальной службы в муниципальном образовании «Каралатский сельсовет»</t>
  </si>
  <si>
    <t>Подпрограмма «Обеспечение деятельности органов местного самоуправления»</t>
  </si>
  <si>
    <t>Муниципальная программа «Повышение эффективности местного самоуправления в муници-пальном образовании «Каралатский сельсовет»</t>
  </si>
  <si>
    <t>Муниципальная программа «Повышение эффективности местного самоуправления в муниципальном образовании «Каралатский сельсовет».</t>
  </si>
  <si>
    <t>Прочие неналоговые доходы бюджетов сельских поселений</t>
  </si>
  <si>
    <t>116  90050  10  0000  140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</si>
  <si>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</si>
  <si>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400 1 11 05020 00 0000 120</t>
  </si>
  <si>
    <t xml:space="preserve"> 400 1 11 05025 10 0000 120</t>
  </si>
  <si>
    <t xml:space="preserve"> 400 1 13 00000 00 0000 000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</si>
  <si>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</si>
  <si>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400 1 11 05000 00 0000 120</t>
  </si>
  <si>
    <t>400 1 11 00000 00 0000 000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</si>
  <si>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</si>
  <si>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</si>
  <si>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</si>
  <si>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400 1 13 02995 10 0000 130</t>
  </si>
  <si>
    <t>400 1 13 02000 00 0000 130</t>
  </si>
  <si>
    <t>400 1 13 02990 00 0000 130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</si>
  <si>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</si>
  <si>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</si>
  <si>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</si>
  <si>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400 1 14 02000 00 0000 000</t>
  </si>
  <si>
    <t>400 1 14 02050 10 0000 410</t>
  </si>
  <si>
    <t xml:space="preserve">                                                                                                   к Решению Совета МО "Каралатский сельсовет" от 06.05.2019 №115                .</t>
  </si>
  <si>
    <t xml:space="preserve">                                                                      к Решению Совета МО "Каралатский сельсовет" от 06.05.2019 №115                 .</t>
  </si>
  <si>
    <t>к Решению Совета МО "Каралатский сельсовет" от 06.05.2019 №115    .</t>
  </si>
  <si>
    <t>к Решению Совета МО "Каралатский сельсовет" от 06.05.2019 №115      .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</si>
  <si>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</si>
  <si>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</si>
  <si>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</si>
  <si>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по осуществлению внешнего муниципального финансового контроля и осуществление аудита и контроля в сфере закупок.</t>
  </si>
  <si>
    <t xml:space="preserve">  400 1 14 00000 00 0000 000  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</si>
  <si>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</si>
  <si>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</si>
  <si>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400 1 14 02053 10 0000 440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</si>
  <si>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</si>
  <si>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400 1 14 02050 10 0000 440</t>
  </si>
  <si>
    <t>к Решению Совета МО "Каралатский сельсовет" от 06.05.2019 №115</t>
  </si>
  <si>
    <t>к Решению Совета МО "Каралатский сельсовет" от 06.05.2019 №115     .</t>
  </si>
  <si>
    <t xml:space="preserve">Доходы бюджета муниципального образования "Каралатский сельсовет" на 2019 год </t>
  </si>
  <si>
    <t>000 2 02 35118 10 0000 150</t>
  </si>
  <si>
    <t>000 2 02 04000 00 0000 150</t>
  </si>
  <si>
    <t>000 2 02 04014 00 0000 150</t>
  </si>
  <si>
    <t>000 2 02 04014 10 0000 150</t>
  </si>
  <si>
    <t>000 2 02 04516 00 0000 150</t>
  </si>
  <si>
    <t>000 2 02 04516 10 0000 150</t>
  </si>
  <si>
    <t>000 2 02 15000 00 0000 150</t>
  </si>
  <si>
    <t>000 2 02 15001 00 0000 150</t>
  </si>
  <si>
    <t>000 2 02 15001 10 0000 150</t>
  </si>
  <si>
    <t xml:space="preserve"> 000 2 02 01003 10 0000 150</t>
  </si>
  <si>
    <t>400 2 02 02999 10 0000 150</t>
  </si>
  <si>
    <t>000 2 02 35000 00 0000 150</t>
  </si>
  <si>
    <t>000 2 02 35118 00 0000 150</t>
  </si>
  <si>
    <t>400 1 16 90050 10 0000 140</t>
  </si>
  <si>
    <t xml:space="preserve">  ШТРАФЫ, САНКЦИИ, ВОЗМЕЩЕНИЕ УЩЕРБА</t>
  </si>
  <si>
    <t xml:space="preserve">  400 1 16 00000 00 0000 000   </t>
  </si>
  <si>
    <t>000 1 09 04053 10 0000 110</t>
  </si>
  <si>
    <t xml:space="preserve">2019 г </t>
  </si>
  <si>
    <t>Перечень главных администраторов доходов бюджета муниципального образования "Каралатский сельсовет"                    на 2019 год и плановый период 2020 -2021 годы</t>
  </si>
  <si>
    <t>Невыясненные поступления, зачисляемые в бюджеты сельских поселений</t>
  </si>
  <si>
    <t>202   15001  10  0000  150</t>
  </si>
  <si>
    <t>202   15002  10  0000  150</t>
  </si>
  <si>
    <t>202   29999  10  0000  150</t>
  </si>
  <si>
    <t>202   35118  10  0000  150</t>
  </si>
  <si>
    <t>202   45160  10  0000  150</t>
  </si>
  <si>
    <t>202   40014  10  0000  150</t>
  </si>
  <si>
    <t>202   49999  10  0000  150</t>
  </si>
  <si>
    <t>207   05030  10  0000  150</t>
  </si>
  <si>
    <t>208   05000  10  0000  150</t>
  </si>
  <si>
    <t>218   60010  10  0000  150</t>
  </si>
  <si>
    <t>219   35118  10  0000  150</t>
  </si>
  <si>
    <t>Ведомственная структура расходов бюджета МО «Каралатский сельсовет"» на плановый период 2020-2021 годы</t>
  </si>
  <si>
    <t>Приложение 6.1          .</t>
  </si>
  <si>
    <t>182 1 01 00000 00 0000 000</t>
  </si>
  <si>
    <t>182 1 01 02000 01 0000 110</t>
  </si>
  <si>
    <t>182 1 01 02010 01 0000 110</t>
  </si>
  <si>
    <t>182 1 05 00000 00 0000 000</t>
  </si>
  <si>
    <t>182 1 05 03010 01 0000 110</t>
  </si>
  <si>
    <t>182 1 06 00000 00 0000 000</t>
  </si>
  <si>
    <t>182 1 06 01000 00 0000 110</t>
  </si>
  <si>
    <t>182 1 06 01030 00 0000 110</t>
  </si>
  <si>
    <t>182 1 06 06000 00 0000 110</t>
  </si>
  <si>
    <t>182 1 06 06030 10 0000 110</t>
  </si>
  <si>
    <t>182 1 06 06033 10 0000 110</t>
  </si>
  <si>
    <t>182 1 06 06040 10 0000 110</t>
  </si>
  <si>
    <t>182 1 06 06043 10 0000 110</t>
  </si>
  <si>
    <t xml:space="preserve"> 000 1 13 00000 00 0000 000</t>
  </si>
  <si>
    <t xml:space="preserve">Прочие доходы от компенсации затрат бюджетов поселений </t>
  </si>
  <si>
    <t xml:space="preserve"> 000 1 13 02995 10 0000 130</t>
  </si>
  <si>
    <t>Доходы от реализации 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</si>
  <si>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400 1 14 02052 10 0000 440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</si>
  <si>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</si>
  <si>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400 2 00 00000 00 0000 000</t>
  </si>
  <si>
    <t>400 2 02 00000 00 0000 150</t>
  </si>
  <si>
    <t>400 2 02 15000 00 0000 150</t>
  </si>
  <si>
    <t>400 2 02 15001 00 0000 150</t>
  </si>
  <si>
    <t>Дотации бюджетам поселений на выравнивание бюджетной обеспеченности</t>
  </si>
  <si>
    <t>400 2 02 15001 10 0000 150</t>
  </si>
  <si>
    <t>400 2 02 35000 00 0000 150</t>
  </si>
  <si>
    <t>400 2 02 35118 00 0000 150</t>
  </si>
  <si>
    <t>400 2 02 35118 10 0000 150</t>
  </si>
  <si>
    <t>000 2 02 04000 10 0000 151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</si>
  <si>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</si>
  <si>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</si>
  <si>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 xml:space="preserve">Доходы бюджета муниципального образования "Каралатский сельсовет" на плановый период 2020 и 2021 годы </t>
  </si>
  <si>
    <t>Источники внутреннего финансирования дефицита бюджета муниципального образования "Каралатский сельсовет" на 2019 год</t>
  </si>
  <si>
    <t>Источники внутреннего финансирования дефицита бюджета муниципального образования "Каралатский сельсовет" на плановый период 2020 и 2021 годы</t>
  </si>
  <si>
    <t xml:space="preserve">2020 г </t>
  </si>
  <si>
    <t xml:space="preserve">2021 г </t>
  </si>
  <si>
    <t>Приложение 5.1          .</t>
  </si>
  <si>
    <t>Расходы бюджета МО «Каралатский сельсовет"» на плановый период 2020-2021 годы</t>
  </si>
  <si>
    <t xml:space="preserve">2020 год </t>
  </si>
  <si>
    <t>Муниципальная программа «Повышение эффективности местного самоуправления в муниципальном образовании «Каралатский сельсовет»</t>
  </si>
  <si>
    <t>Закупка товаров, работ и услуг в сфере информационно- коммуникационных технологий</t>
  </si>
  <si>
    <t>Осуществление первичного воинского учета на территориях, где отсутствуют военные комиссариаты  в рамках иных непрограммных мероприятий муниципального образования "Каралатский сельсовет"</t>
  </si>
  <si>
    <t>Муниципальная  программа «Развитие физической культуры и спорта в муниципальном образовании «Каралатский сельсовет»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</si>
  <si>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</si>
  <si>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219   60010  10  0000  150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</si>
  <si>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 поселений</t>
  </si>
  <si>
    <t>Перечень главных администраторов источников финансирования дефицита бюджета муниципального образования "Каралатский сельсовет" на 2019 год и плановый период 2020-2021 годов</t>
  </si>
  <si>
    <t>Уплата прочих налогов, сборов</t>
  </si>
  <si>
    <t>04 0 00 04130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</si>
  <si>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</si>
  <si>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</si>
  <si>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000 2 19 00000 00 0000 150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</si>
  <si>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</si>
  <si>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Разработка проекта внесения изменений в Генеральный план и Правила землепользования и застройки в рамках муниципальной программы "Управление и распоряжение муниципальным имуществом муниципального образования "Каралатский сельсовет" согласно переданных полномочий</t>
  </si>
  <si>
    <t>03 0 00 03010</t>
  </si>
  <si>
    <t xml:space="preserve">  Создание, содержание и организации деятельности аварийно-спасательных формирований в рамках муниципальной программы "Обеспечение первичных мер пожарной безопасности на территории муниципального образования "Каралатский сельсовет" согласно переданных полномочий</t>
  </si>
  <si>
    <t>242</t>
  </si>
  <si>
    <t xml:space="preserve"> Закупка товаров, работ, услуг в сфере информационно-коммуникационных технологий</t>
  </si>
  <si>
    <t xml:space="preserve">  Осуществление внешнего финансового контроля в рамках иных непрограммных мероприятий муниципального образования "Каралатский сельсовет"</t>
  </si>
  <si>
    <t>11 1 00 01000</t>
  </si>
  <si>
    <t xml:space="preserve">  Создание, содержание и организации деятельности аварийно-спасательных формирований в рамках муниципальной программы "Обеспечение первичных мер пожарной безопасности на территории муниципального образования "Каралатский сельсовет" согласно переданных пол</t>
  </si>
  <si>
    <t xml:space="preserve">  Разработка проекта внесения изменений в Генеральный план и Правила землепользования и застройки в рамках муниципальной программы "Управление и распоряжение муниципальным имуществом муниципального образования "Каралатский сельсовет" согласно переданных п</t>
  </si>
  <si>
    <t>Приложение 6                    .</t>
  </si>
  <si>
    <t>Ведомственная структура расходов бюджета муниципального образования «Каралатский сельсовет»  на 2019 год</t>
  </si>
  <si>
    <t xml:space="preserve">2019 год </t>
  </si>
  <si>
    <t>Расходы бюджета МО «Каралатский сельсовет"» на 2019 год</t>
  </si>
  <si>
    <t>Муниципальная программа "Информатизация муниципального образования "Каралатский сельсовет"</t>
  </si>
  <si>
    <t>Муниципальная программа «Развитие и  поддержка   малого  и среднего   предпринимательства  на территории муниципального образования «Каралатский сельсовет»</t>
  </si>
  <si>
    <t>10 0 00 04120</t>
  </si>
  <si>
    <t>Муниципальная программа «Информатизация муниципального образования «Каралатский сельсовет»</t>
  </si>
  <si>
    <t>11 0 00 01000</t>
  </si>
  <si>
    <t>Создание, содержание и организации деятельности аварийно-спасательных формирований в рамках муниципальной программы "Обеспечение первичных мер пожарной безопасности на территории муниципального образования "Каралатский сельсовет" согласно переданных полномочий</t>
  </si>
  <si>
    <t>Разработка проекта внесения изменений в Генеральный план и Правила землепользования и застройки в рамках муниципальной программы "Управление и распоряжение муниципальным имуществом муниципального образования "Каралатский сельсовет" согласно переданных полномочий</t>
  </si>
  <si>
    <t xml:space="preserve">     Подпрограмма «Обеспечение доступности информации о деятельности органов  местного самоуправления и качества муниципальных услуг муниципального образования "Каралатский сельсовет»</t>
  </si>
  <si>
    <t xml:space="preserve">    Осуществление первичного воинского учета на территориях , где отсутствуют военные комиссариаты в рамках иных непрограммных мероприятий муниципального образования "Каралатский сельсовет"</t>
  </si>
  <si>
    <t xml:space="preserve">    Обслуживание муниципального долга МО "Каралатский сельсовет" в рамках иных непрограммных мероприятий</t>
  </si>
  <si>
    <t xml:space="preserve">Перечень и коды целевых статей бюджета муниципального образования «Каралатский сельсовет»                                                           на 2019 год и плановый период 2020-2021 годов
                        </t>
  </si>
  <si>
    <t>Иные межбюджетные трансферты, передаваемые из бюджета муниципального образования «Каралатский сельсовет» в бюджет муниципального образования "Камызякский район" на исполнение полномочий                                   по решению вопросов местного значения поселения на 2019 год</t>
  </si>
  <si>
    <t>2021 год</t>
  </si>
  <si>
    <t>Расходы на исполнение публичных нормативных обязательств  на 2019 год и плановый период 2020 и 2021 годов</t>
  </si>
  <si>
    <t>Муниципальные  программы муниципального образования "Каралатский сельсовет"  на 2019 год</t>
  </si>
  <si>
    <t xml:space="preserve">       Мероприятия в рамках муниципальной программы "Управление и распоряжение муниципальным имуществом муниципального образования "Каралатский сельсовет"</t>
  </si>
  <si>
    <t>04 0 00 00000</t>
  </si>
  <si>
    <t xml:space="preserve">      Разработка проекта внесения изменений в Генеральный план и Правила землепользования и застройки в рамках муниципальной программы "Управление и распоряжение муниципальным имуществом муниципального образования "Каралатский сельсовет" согласно переданных полномочий</t>
  </si>
  <si>
    <t xml:space="preserve">      Создание, содержание и организации деятельности аварийно-спасательных формирований в рамках муниципальной программы "Обеспечение первичных мер пожарной безопасности на территории муниципального образования "Каралатский сельсовет" согласно переданных полномочий</t>
  </si>
  <si>
    <t>03 0 00 00000</t>
  </si>
  <si>
    <t>Муниципальная программа "Обеспечение первичных мерпожарной безопасности на территории муниципального образования "Каралатский сельсовет"</t>
  </si>
  <si>
    <t xml:space="preserve"> Мероприятия в рамках муниципальной программы "Обеспечение первичных мер пожарной безопасности на территории муниципального образования "Каралатский сельсовет"</t>
  </si>
  <si>
    <t>Муниципальная  программа "Повышение эффективности местного самоуправления в муниципальном образовании "Каралатский сельсовет"</t>
  </si>
  <si>
    <t>Подпрограмма "Развитие муниципальной службы в муниципальном образовании "Каралатский сельсовет"</t>
  </si>
  <si>
    <t>Подпрограмма "Обеспечение доступности информации о деятельности органов местного самоуправления и качества муниципальных услуг муниципаотного образования "Каралатский сельсовет"</t>
  </si>
  <si>
    <t xml:space="preserve">Муниципальная  программа "Пенсионное обеспечение лиц, замещавших муниципальные должности и должности муниципальной службы в муниципальном образовании "Каралатский сельсовет" </t>
  </si>
  <si>
    <t xml:space="preserve">Муниципальная программа "Управление и распоряжение муниципальным имуществом муниципального образования "Каралатский сельсовет" </t>
  </si>
  <si>
    <t xml:space="preserve">Муниципальная программа  "Благоустройство территории муниципального  образования "Каралатский сельсовет" </t>
  </si>
  <si>
    <t xml:space="preserve">     Подпрограмма "Озеленение территории муниципального образования "Каралатский сельсовет" </t>
  </si>
  <si>
    <t xml:space="preserve">     Подпрограмма "Работы по благоустройству территории муниципального образования "Каралатский сельсовет"</t>
  </si>
  <si>
    <t xml:space="preserve">Муниципальная  программа "Развитие культуры на территории муниципального образования "Каралатский сельсовет" </t>
  </si>
  <si>
    <t>Муниципальная  программа "Развитие физической культуры и спорта в муниципальном образовании "Каралатский сельсовет".</t>
  </si>
  <si>
    <t>Муниципальная  программа "Профилактика правонарушений на территории муниципального образования "Каралатский сельсовет".</t>
  </si>
  <si>
    <t>Подпрограмма "Обеспечение деятельности органов местного самоуправления муниципального образования  "Каралатский сельсовет"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</si>
  <si>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</si>
  <si>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субсидии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</si>
  <si>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</si>
  <si>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</si>
  <si>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</si>
  <si>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</si>
  <si>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Увеличение прочих  остатков денежных средств бюджетов сельских поселений</t>
  </si>
  <si>
    <t>Источники внутреннего финансирования дефицитов бюджетов (без учета остатков средств на счетах по учету средств бюджета)</t>
  </si>
  <si>
    <t>Источники внутреннего финансирования  дефицитов  бюджета</t>
  </si>
  <si>
    <t>Государственые (муниципальные) ценные бумаги, номинальная стоимость которых указана в валюте Российской Федерации</t>
  </si>
  <si>
    <t>Получение кредитов от кредитных организаций в валюте Российской Федерации</t>
  </si>
  <si>
    <t>2020 год</t>
  </si>
  <si>
    <t>Решение Совета МО "Каралатский сельсовет" от 27.02.2017 № 58 "Об утверждении Положения о пенсионном обеспечении лиц, осуществлявших полномочия выборного должностного лица местного самоуправления и лиц, замещавших должности муниципальной службы в муниципальном образовании "Каралатский сельсовет" в новой редакции"</t>
  </si>
  <si>
    <t>Доплата к пенсии  лицам, осуществлявших полномочия выборного должностного лица местного самоуправления и лиц, замещавших должности муниципальной службы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</si>
  <si>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</si>
  <si>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</si>
  <si>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Приложение № 10</t>
  </si>
  <si>
    <t>ЗАДОЛЖЕННОСТЬ И ПЕРЕРАСЧЕТЫ ПО ОТМЕНЕННЫМ НАЛОГАМ, СБОРАМ И ИНЫМ ОБЯЗАТЕЛЬНЫМ ПЛАТЕЖАМ</t>
  </si>
  <si>
    <t xml:space="preserve"> 000 1 09 00000 00 0000 110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</si>
  <si>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</si>
  <si>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</si>
  <si>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</si>
  <si>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400 1 11 05035 10 0000 120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</si>
  <si>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</si>
  <si>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</si>
  <si>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400 1 14 02053 10 0000 410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</si>
  <si>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</si>
  <si>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</si>
  <si>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</si>
  <si>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</si>
  <si>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Доходы бюджета - ИТОГО</t>
  </si>
  <si>
    <t>880</t>
  </si>
  <si>
    <t>Специальные расходы</t>
  </si>
  <si>
    <t>Межбюджетные трансферты</t>
  </si>
  <si>
    <t>500</t>
  </si>
  <si>
    <t>300</t>
  </si>
  <si>
    <t>Социальное обеспечение и иные выплаты населению</t>
  </si>
  <si>
    <t>Итого</t>
  </si>
  <si>
    <t>Муниципальная программа  «Благоустройство территории муниципального  образования «Каралатский сельсовет»</t>
  </si>
  <si>
    <t>Муниципальная  программа «Повышение эффективности местного самоуправления в муниципальном образовании «Каралатский сельсовет»</t>
  </si>
  <si>
    <t xml:space="preserve">     Подпрограмма « Обеспечение деятельности органов местного самоуправления муниципального образования  «Каралатский сельсовет»</t>
  </si>
  <si>
    <t>000 01  03  01  00  10  0000  810</t>
  </si>
  <si>
    <t xml:space="preserve">                                Приложение №3           .</t>
  </si>
  <si>
    <t>Приложение №4          .</t>
  </si>
  <si>
    <t>Приложение 5                       .</t>
  </si>
  <si>
    <t xml:space="preserve">     Подпрограмма «Развитие муниципальной службы в муниципальном образовании «Каралатский сельсовет»</t>
  </si>
  <si>
    <t>000 2 00 00000 00 0000 000</t>
  </si>
  <si>
    <t>000 2 02 00000 00 0000 000</t>
  </si>
  <si>
    <t>рублей</t>
  </si>
  <si>
    <t>Код бюджетной классификации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</si>
  <si>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</si>
  <si>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</si>
  <si>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</si>
  <si>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иных платежей</t>
  </si>
  <si>
    <t>853</t>
  </si>
  <si>
    <t>07 0 00 11020</t>
  </si>
  <si>
    <t>05 1 00 05030</t>
  </si>
  <si>
    <t>05 0 00 05030</t>
  </si>
  <si>
    <t>05 2 00 05030</t>
  </si>
  <si>
    <t>06 0 00 08010</t>
  </si>
  <si>
    <t>02 0 00 10010</t>
  </si>
  <si>
    <t>01 0 00 01000</t>
  </si>
  <si>
    <t>01 1 00 01000</t>
  </si>
  <si>
    <t>01 2 00 01000</t>
  </si>
  <si>
    <t>04 0 00 04120</t>
  </si>
  <si>
    <t>Подпрограмма «Развитие муниципальной службы в муниципальном образовании «Каралатский сельсовет»</t>
  </si>
  <si>
    <t>Муниципальная программа «Благоустройство территории муниципального  образования «Каралатский сельсовет»</t>
  </si>
  <si>
    <t>Подпрограмма «Озеленение территории муниципального образования «Каралатский сельсовет»</t>
  </si>
  <si>
    <t>Подпрограмма «Работы по благоустройству территории муниципального образования «Каралатский сельсовет»</t>
  </si>
  <si>
    <t>Муниципальная  программа «Развитие культуры на территории муниципального образования «Каралатский сельсовет»</t>
  </si>
  <si>
    <t>Муниципальная  программа «Пенсионное обеспечение лиц, замещавших муниципальные должности и должности муниципальной службы в муниципальном образовании «Каралатский сельсовет»</t>
  </si>
  <si>
    <t>Муниципальная  программа «Развитие физической культуры и спорта в иуниципальном образовании «Каралатский сельсовет»</t>
  </si>
  <si>
    <t>01 3 00 01000</t>
  </si>
  <si>
    <t>09 0 00 00000</t>
  </si>
  <si>
    <t>Иные непрограммные мероприятия</t>
  </si>
  <si>
    <t>Резервный фонд в рамках иных непрограммных мероприятий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</si>
  <si>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</si>
  <si>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</si>
  <si>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МО "Каралатский сельсовет" в рамках иных непрограммных мероприятий</t>
  </si>
  <si>
    <t>09 3 00 13010</t>
  </si>
  <si>
    <t>730</t>
  </si>
  <si>
    <t>Обслуживание государственного (муниципального) долга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</si>
  <si>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</si>
  <si>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</si>
  <si>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</si>
  <si>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</si>
  <si>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</si>
  <si>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</si>
  <si>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</si>
  <si>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</si>
  <si>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</si>
  <si>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</si>
  <si>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000 01  03  01  00  10  0000  710</t>
  </si>
  <si>
    <t>000 01  03  01  00  00  0000  800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</si>
  <si>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</si>
  <si>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09 2 00 01130</t>
  </si>
  <si>
    <t>09 1 00 01110</t>
  </si>
  <si>
    <t>Кредиты кредитных организаций в валюте Российской Федерации</t>
  </si>
  <si>
    <t xml:space="preserve">Межбюджетные трансферты, передаваемые бюджетам поселений  </t>
  </si>
  <si>
    <t>Код главы</t>
  </si>
  <si>
    <t>Код группы, подгруппы, статьи и вида источников</t>
  </si>
  <si>
    <t xml:space="preserve">Наименование 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</si>
  <si>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</si>
  <si>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</si>
  <si>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2018 год</t>
  </si>
  <si>
    <t>2019 год</t>
  </si>
  <si>
    <t>200</t>
  </si>
  <si>
    <t>000 8 50 00000 00 0000 000</t>
  </si>
  <si>
    <t>000 1 06 06043 10 0000 110</t>
  </si>
  <si>
    <t>000 1 06 06033 10 0000 110</t>
  </si>
  <si>
    <t>000 1 06 06000 00 0000 110</t>
  </si>
  <si>
    <t>000 1 06 01000 00 0000 110</t>
  </si>
  <si>
    <t>000 1 06 00000 00 0000 000</t>
  </si>
  <si>
    <t>000 1 05 00000 00 0000 000</t>
  </si>
  <si>
    <t>000 1 01 02030 01 0000 110</t>
  </si>
  <si>
    <t>000 1 01 02020 01 0000 110</t>
  </si>
  <si>
    <t>000 1 01 02010 01 0000 110</t>
  </si>
  <si>
    <t>000 1 01 02000 01 0000 110</t>
  </si>
  <si>
    <t>000 1 01 00000 00 0000 000</t>
  </si>
  <si>
    <t>000 1 00 00000 00 0000 000</t>
  </si>
  <si>
    <t>111  05025  10  0000  120</t>
  </si>
  <si>
    <t>111  05075  10  0000  120</t>
  </si>
  <si>
    <t>111  09045  10  0000  120</t>
  </si>
  <si>
    <t>113   01995 10  0000 130</t>
  </si>
  <si>
    <t>113   02995 10  0000 130</t>
  </si>
  <si>
    <t>114  02053  10  0000  410</t>
  </si>
  <si>
    <t>114  02053  10  0000  440</t>
  </si>
  <si>
    <t>114  06025  10  0000  430</t>
  </si>
  <si>
    <t>115  02050  10  0000  140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</si>
  <si>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</si>
  <si>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ГРБС</t>
  </si>
  <si>
    <t>Наименование публичных нормативных обязательств</t>
  </si>
  <si>
    <t>Наименование нормативно-правовых актов, устанавливающих публичное нормативное обязательств</t>
  </si>
  <si>
    <t>1.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</si>
  <si>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</si>
  <si>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</si>
  <si>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 бюджетов сельских поселений</t>
  </si>
  <si>
    <t>01 0 00  51180</t>
  </si>
  <si>
    <t>Осуществление первичного воинского учета на территориях, где отсутствуют военные комиссариаты в рамках иных непрограммных мероприятий муниципального образования "Каралатский сельсовет"</t>
  </si>
  <si>
    <t>01 0 00 51180</t>
  </si>
  <si>
    <t xml:space="preserve">     Резервный фонд в рамках осуществления иных непрограммных мероприятий муниципального образования "Каралатский сельсовет"</t>
  </si>
  <si>
    <t xml:space="preserve">     Осуществление внешнего финансового контроля в рамках иных непрограммных мероприятий муниципального образования "Каралатский сельсовет"</t>
  </si>
  <si>
    <t>Прочие доходы от компенсации затрат бюджетов сельских поселений</t>
  </si>
  <si>
    <t>000 1 06 06030 10 0000 110</t>
  </si>
  <si>
    <t>Земельный налог с организаций</t>
  </si>
  <si>
    <t>000 1 06 06040 10 0000 110</t>
  </si>
  <si>
    <t>Земельный налог с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</si>
  <si>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</si>
  <si>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</si>
  <si>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</si>
  <si>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</si>
  <si>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</si>
  <si>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</si>
  <si>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</si>
  <si>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</si>
  <si>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</si>
  <si>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</si>
  <si>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</si>
  <si>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</si>
  <si>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 xml:space="preserve">                       Приложение 2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</si>
  <si>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</si>
  <si>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</si>
  <si>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</si>
  <si>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</si>
  <si>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№ п/п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</si>
  <si>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</si>
  <si>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</si>
  <si>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 xml:space="preserve">Приложение № 1 </t>
  </si>
  <si>
    <t>Дотации бюджетам сельских поселений на поддержку мер по обеспечению сбалансированности бюджетов</t>
  </si>
  <si>
    <t>Условно утвержденные расходы</t>
  </si>
  <si>
    <t>99</t>
  </si>
  <si>
    <t>09 4 00 99990</t>
  </si>
  <si>
    <t xml:space="preserve">Приложение  №7                                                                                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</si>
  <si>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</si>
  <si>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</si>
  <si>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</si>
  <si>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</si>
  <si>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 xml:space="preserve">Культура, кинематография </t>
  </si>
  <si>
    <t>Культура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</si>
  <si>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</si>
  <si>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</si>
  <si>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показателя</t>
  </si>
  <si>
    <t>Код раздела</t>
  </si>
  <si>
    <t>Код подраздела</t>
  </si>
  <si>
    <t>Код целевой статьи расходов</t>
  </si>
  <si>
    <t>Код  вида расходов</t>
  </si>
  <si>
    <t>Всего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</si>
  <si>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</si>
  <si>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</si>
  <si>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</si>
  <si>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</si>
  <si>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</si>
  <si>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</si>
  <si>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</si>
  <si>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Иные межбюджетные трансферты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</si>
  <si>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</si>
  <si>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</si>
  <si>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</si>
  <si>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</si>
  <si>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</si>
  <si>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</si>
  <si>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</si>
  <si>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</si>
  <si>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01</t>
  </si>
  <si>
    <t>02</t>
  </si>
  <si>
    <t>03</t>
  </si>
  <si>
    <t>04</t>
  </si>
  <si>
    <t>05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</si>
  <si>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</si>
  <si>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</si>
  <si>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</si>
  <si>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</si>
  <si>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</si>
  <si>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</si>
  <si>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</si>
  <si>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</si>
  <si>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</si>
  <si>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</si>
  <si>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</si>
  <si>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</si>
  <si>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</si>
  <si>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</si>
  <si>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</si>
  <si>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</si>
  <si>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870</t>
  </si>
  <si>
    <t>Расходы по прочим выплатам</t>
  </si>
  <si>
    <t>Транспортные услуги</t>
  </si>
  <si>
    <t>Прочие транспортные услуги</t>
  </si>
  <si>
    <t>310</t>
  </si>
  <si>
    <t>240</t>
  </si>
  <si>
    <t>Администрация муниципального образования "Каралатский сельсовет"</t>
  </si>
  <si>
    <t>540</t>
  </si>
  <si>
    <t>Уплата налогов, сборов и иных платежей</t>
  </si>
  <si>
    <t>850</t>
  </si>
  <si>
    <t>10</t>
  </si>
  <si>
    <t>12</t>
  </si>
  <si>
    <t>11</t>
  </si>
  <si>
    <t>Иные пенсии, социальные доплаты к пенсиям</t>
  </si>
  <si>
    <t>312</t>
  </si>
  <si>
    <t xml:space="preserve"> по разделам и подразделам, целевым статьям и видам расходов классификации расходов бюджета</t>
  </si>
  <si>
    <t>(рублей)</t>
  </si>
  <si>
    <t>13</t>
  </si>
  <si>
    <t>07</t>
  </si>
  <si>
    <t>Код источника финансирования по КИВФ,КИВнФ</t>
  </si>
  <si>
    <t>000 01  00  00  00  00  0000  000</t>
  </si>
  <si>
    <t>000 01  01  00  00  00  0000  000</t>
  </si>
  <si>
    <t>000 01  02  00  00  00  0000  000</t>
  </si>
  <si>
    <t>000 01  02  00  00  00  0000  700</t>
  </si>
  <si>
    <t>000 01  02  00  00  10  0000  710</t>
  </si>
  <si>
    <t>000 01  02  00  00  00  0000  800</t>
  </si>
  <si>
    <t>000 01  02  00  00  10  0000  810</t>
  </si>
  <si>
    <t>000 01  03  00  00  00  0000  000</t>
  </si>
  <si>
    <t>Иные источники внутреннего финансирования дефицитов бюджетов</t>
  </si>
  <si>
    <t>000 01  06  00  00  00  0000  000</t>
  </si>
  <si>
    <t>Предоставление кредитов другим бюджетам бюджетной сферы РФ из бюджетов поселений в валюте РФ</t>
  </si>
  <si>
    <t>000 01  06  05  02  10  0000  540</t>
  </si>
  <si>
    <t>Возврат бюджетных кредитов, предоставленных другим бюджетам бюджетной системы РФ из бюджетов поселений</t>
  </si>
  <si>
    <t>000 01  06  05  02  10  0000  640</t>
  </si>
  <si>
    <t>Изменение остатков средств на счетах по учету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</si>
  <si>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</si>
  <si>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</si>
  <si>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</si>
  <si>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 остатков средств бюджетов</t>
  </si>
  <si>
    <t>000 01  05  02  00  00  0000  510</t>
  </si>
  <si>
    <t>Увеличение прочих остатков денежных средств бюджетов</t>
  </si>
  <si>
    <t>000 01  05  02  01  00  0000  510</t>
  </si>
  <si>
    <t>03 0 00 03140</t>
  </si>
  <si>
    <t>14</t>
  </si>
  <si>
    <t>Другие вопросы в области национальной безопасности и правоохранительной деятельности</t>
  </si>
  <si>
    <t>Муниципальная программа «Управление и распоряжение муниципальным имуществом муниципального образования «Каралатский сельсовет»</t>
  </si>
  <si>
    <t>400 0113 0920001130 540</t>
  </si>
  <si>
    <t>Муниципальная программа «Обеспечение первичных мер пожарной безопасности на территории муниципального образования «Каралатский сельсовет»</t>
  </si>
  <si>
    <t>000 01  05  02  01  10  0000  510</t>
  </si>
  <si>
    <t>Уменьшение остатков средств бюджетов</t>
  </si>
  <si>
    <t>000 01  05  00  00  00  0000  600</t>
  </si>
  <si>
    <t>Уменьшение прочих 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</si>
  <si>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</si>
  <si>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</si>
  <si>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</si>
  <si>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000 01  05  02  01  10  0000  610</t>
  </si>
  <si>
    <t>Код дохода по КД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</si>
  <si>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</si>
  <si>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</si>
  <si>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</si>
  <si>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</si>
  <si>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</si>
  <si>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</si>
  <si>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</si>
  <si>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 xml:space="preserve"> 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</si>
  <si>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 до 1 января 2011 года)</t>
  </si>
  <si>
    <t xml:space="preserve"> 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</si>
  <si>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</si>
  <si>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</si>
  <si>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(уплаченный (взысканный) за налоговые периоды, истекшие до 1 января 2011 года)</t>
  </si>
  <si>
    <t xml:space="preserve"> 000 1 05 01022 01 0000 110</t>
  </si>
  <si>
    <t>Единый налог на вмененный доход для отдельных видов деятельности</t>
  </si>
  <si>
    <t xml:space="preserve"> 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</si>
  <si>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</si>
  <si>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000 1 05 02020 02 0000 110</t>
  </si>
  <si>
    <t>Единый сельскохозяйственный налог</t>
  </si>
  <si>
    <t>000 1 05 03010 01 0000 110</t>
  </si>
  <si>
    <t>000 1 06 01030 10 0000 110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</si>
  <si>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</si>
  <si>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</si>
  <si>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</si>
  <si>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Налоги на имущество физических лиц</t>
  </si>
  <si>
    <t>Транспортный налог</t>
  </si>
  <si>
    <t xml:space="preserve"> 000 1 06 04000 10 0000 110</t>
  </si>
  <si>
    <t>Транспортный налог с юридических лиц</t>
  </si>
  <si>
    <t xml:space="preserve"> 000 1 06 04011 10 0000 110</t>
  </si>
  <si>
    <t>Транспортный налог с физических лиц</t>
  </si>
  <si>
    <t xml:space="preserve"> 000 1 06 04012 10 0000 110</t>
  </si>
  <si>
    <t>Земельный налог</t>
  </si>
  <si>
    <t xml:space="preserve">                 Приложение  №9</t>
  </si>
  <si>
    <t xml:space="preserve">     Подпрограмма «Озеленение территории муниципального образования «Каралатский сельсовет»</t>
  </si>
  <si>
    <t>117  01050  10  0000  180</t>
  </si>
  <si>
    <t>117  05050  10  0000  180</t>
  </si>
  <si>
    <t xml:space="preserve">     Подпрограмма «Работы по благоустройству территории муниципального образования «Каралатский сельсовет»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</si>
</sst>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4"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>
      <alignment horizontal="left" wrapText="1" indent="2"/>
      <protection/>
    </xf>
    <xf numFmtId="0" fontId="17" fillId="0" borderId="1">
      <alignment horizontal="left" wrapText="1" indent="2"/>
      <protection/>
    </xf>
    <xf numFmtId="49" fontId="17" fillId="0" borderId="2">
      <alignment horizontal="center"/>
      <protection/>
    </xf>
    <xf numFmtId="0" fontId="17" fillId="0" borderId="3">
      <alignment horizontal="left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4" applyNumberFormat="0" applyAlignment="0" applyProtection="0"/>
    <xf numFmtId="0" fontId="20" fillId="20" borderId="5" applyNumberFormat="0" applyAlignment="0" applyProtection="0"/>
    <xf numFmtId="0" fontId="21" fillId="20" borderId="4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1" borderId="10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22" borderId="0" xfId="0" applyFont="1" applyFill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24" borderId="13" xfId="57" applyFont="1" applyFill="1" applyBorder="1" applyAlignment="1">
      <alignment horizontal="left" vertical="center" wrapText="1" indent="1"/>
      <protection/>
    </xf>
    <xf numFmtId="49" fontId="1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2" fontId="11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/>
    </xf>
    <xf numFmtId="0" fontId="12" fillId="0" borderId="0" xfId="0" applyFont="1" applyAlignment="1">
      <alignment horizontal="left" vertical="justify" wrapText="1"/>
    </xf>
    <xf numFmtId="0" fontId="14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vertical="center" wrapText="1"/>
    </xf>
    <xf numFmtId="4" fontId="11" fillId="0" borderId="13" xfId="0" applyNumberFormat="1" applyFont="1" applyFill="1" applyBorder="1" applyAlignment="1">
      <alignment horizontal="right" wrapText="1"/>
    </xf>
    <xf numFmtId="0" fontId="15" fillId="0" borderId="13" xfId="0" applyFont="1" applyBorder="1" applyAlignment="1" quotePrefix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" fillId="0" borderId="13" xfId="36" applyNumberFormat="1" applyFont="1" applyBorder="1" applyProtection="1">
      <alignment horizontal="left" wrapText="1"/>
      <protection locked="0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5" fillId="0" borderId="13" xfId="0" applyFont="1" applyBorder="1" applyAlignment="1">
      <alignment vertical="center" wrapText="1"/>
    </xf>
    <xf numFmtId="0" fontId="14" fillId="0" borderId="0" xfId="0" applyNumberFormat="1" applyFont="1" applyFill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justify" vertical="center" wrapText="1"/>
    </xf>
    <xf numFmtId="4" fontId="11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" fillId="0" borderId="16" xfId="36" applyNumberFormat="1" applyFont="1" applyBorder="1" applyProtection="1">
      <alignment horizontal="left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justify" vertical="center" wrapText="1"/>
    </xf>
    <xf numFmtId="49" fontId="11" fillId="0" borderId="0" xfId="0" applyNumberFormat="1" applyFont="1" applyAlignment="1">
      <alignment horizontal="left" vertical="center" wrapText="1"/>
    </xf>
    <xf numFmtId="4" fontId="11" fillId="25" borderId="13" xfId="0" applyNumberFormat="1" applyFont="1" applyFill="1" applyBorder="1" applyAlignment="1">
      <alignment vertical="center" wrapText="1"/>
    </xf>
    <xf numFmtId="4" fontId="11" fillId="25" borderId="13" xfId="0" applyNumberFormat="1" applyFont="1" applyFill="1" applyBorder="1" applyAlignment="1">
      <alignment vertical="center"/>
    </xf>
    <xf numFmtId="0" fontId="2" fillId="25" borderId="13" xfId="0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/>
    </xf>
    <xf numFmtId="0" fontId="1" fillId="0" borderId="13" xfId="33" applyNumberFormat="1" applyFont="1" applyBorder="1" applyAlignment="1" applyProtection="1">
      <alignment horizontal="left" wrapText="1"/>
      <protection/>
    </xf>
    <xf numFmtId="49" fontId="1" fillId="0" borderId="13" xfId="35" applyNumberFormat="1" applyFont="1" applyBorder="1" applyProtection="1">
      <alignment horizontal="center"/>
      <protection/>
    </xf>
    <xf numFmtId="0" fontId="1" fillId="0" borderId="13" xfId="33" applyNumberFormat="1" applyFont="1" applyBorder="1" applyAlignment="1" applyProtection="1">
      <alignment horizontal="left" vertical="center" wrapText="1"/>
      <protection/>
    </xf>
    <xf numFmtId="49" fontId="1" fillId="0" borderId="13" xfId="35" applyNumberFormat="1" applyFont="1" applyBorder="1" applyAlignment="1" applyProtection="1">
      <alignment horizontal="center" vertical="center"/>
      <protection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vertical="center" wrapText="1"/>
    </xf>
    <xf numFmtId="0" fontId="1" fillId="0" borderId="13" xfId="34" applyNumberFormat="1" applyFont="1" applyBorder="1" applyAlignment="1" applyProtection="1">
      <alignment horizontal="left" wrapText="1"/>
      <protection/>
    </xf>
    <xf numFmtId="4" fontId="11" fillId="0" borderId="13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wrapText="1"/>
    </xf>
    <xf numFmtId="4" fontId="1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justify" vertical="top" wrapText="1"/>
    </xf>
    <xf numFmtId="4" fontId="0" fillId="0" borderId="13" xfId="0" applyNumberForma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 quotePrefix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2" xfId="35"/>
    <cellStyle name="xl7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view="pageBreakPreview" zoomScaleSheetLayoutView="100" zoomScalePageLayoutView="0" workbookViewId="0" topLeftCell="A52">
      <selection activeCell="B12" sqref="B12"/>
    </sheetView>
  </sheetViews>
  <sheetFormatPr defaultColWidth="9.00390625" defaultRowHeight="12.75"/>
  <cols>
    <col min="1" max="1" width="66.25390625" style="0" customWidth="1"/>
    <col min="2" max="2" width="23.125" style="0" customWidth="1"/>
    <col min="3" max="3" width="13.875" style="0" customWidth="1"/>
  </cols>
  <sheetData>
    <row r="1" spans="2:3" ht="24" customHeight="1">
      <c r="B1" s="116" t="s">
        <v>349</v>
      </c>
      <c r="C1" s="116"/>
    </row>
    <row r="2" spans="2:3" ht="26.25" customHeight="1">
      <c r="B2" s="115" t="s">
        <v>46</v>
      </c>
      <c r="C2" s="115"/>
    </row>
    <row r="3" spans="2:3" ht="21.75" customHeight="1">
      <c r="B3" s="117"/>
      <c r="C3" s="117"/>
    </row>
    <row r="4" spans="2:3" ht="0.75" customHeight="1" hidden="1">
      <c r="B4" s="55"/>
      <c r="C4" s="55"/>
    </row>
    <row r="5" spans="1:2" ht="23.25" customHeight="1">
      <c r="A5" s="114" t="s">
        <v>48</v>
      </c>
      <c r="B5" s="114"/>
    </row>
    <row r="6" spans="1:3" ht="15">
      <c r="A6" s="21"/>
      <c r="B6" s="21"/>
      <c r="C6" s="54" t="s">
        <v>230</v>
      </c>
    </row>
    <row r="7" spans="1:3" ht="36" customHeight="1">
      <c r="A7" s="27" t="s">
        <v>363</v>
      </c>
      <c r="B7" s="27" t="s">
        <v>462</v>
      </c>
      <c r="C7" s="27" t="s">
        <v>287</v>
      </c>
    </row>
    <row r="8" spans="1:3" ht="12.75">
      <c r="A8" s="32">
        <v>1</v>
      </c>
      <c r="B8" s="79" t="s">
        <v>463</v>
      </c>
      <c r="C8" s="80">
        <v>3</v>
      </c>
    </row>
    <row r="9" spans="1:3" ht="19.5" customHeight="1">
      <c r="A9" s="36" t="s">
        <v>464</v>
      </c>
      <c r="B9" s="26" t="s">
        <v>301</v>
      </c>
      <c r="C9" s="38">
        <f>C10+C15+C24+C37+C42+C46+C35+C52</f>
        <v>2020348.4</v>
      </c>
    </row>
    <row r="10" spans="1:3" ht="18" customHeight="1">
      <c r="A10" s="36" t="s">
        <v>465</v>
      </c>
      <c r="B10" s="26" t="s">
        <v>300</v>
      </c>
      <c r="C10" s="38">
        <f>C11</f>
        <v>170672</v>
      </c>
    </row>
    <row r="11" spans="1:3" ht="22.5" customHeight="1">
      <c r="A11" s="37" t="s">
        <v>466</v>
      </c>
      <c r="B11" s="26" t="s">
        <v>299</v>
      </c>
      <c r="C11" s="38">
        <f>SUM(C12:C14)</f>
        <v>170672</v>
      </c>
    </row>
    <row r="12" spans="1:3" ht="54.75" customHeight="1">
      <c r="A12" s="37" t="s">
        <v>284</v>
      </c>
      <c r="B12" s="26" t="s">
        <v>298</v>
      </c>
      <c r="C12" s="38">
        <v>170000</v>
      </c>
    </row>
    <row r="13" spans="1:3" ht="38.25" customHeight="1">
      <c r="A13" s="37" t="s">
        <v>285</v>
      </c>
      <c r="B13" s="26" t="s">
        <v>297</v>
      </c>
      <c r="C13" s="38">
        <v>41.84</v>
      </c>
    </row>
    <row r="14" spans="1:3" ht="33.75" customHeight="1">
      <c r="A14" s="37" t="s">
        <v>467</v>
      </c>
      <c r="B14" s="26" t="s">
        <v>296</v>
      </c>
      <c r="C14" s="38">
        <v>630.16</v>
      </c>
    </row>
    <row r="15" spans="1:3" ht="19.5" customHeight="1">
      <c r="A15" s="36" t="s">
        <v>468</v>
      </c>
      <c r="B15" s="26" t="s">
        <v>295</v>
      </c>
      <c r="C15" s="38">
        <f>SUM(C16:C23)</f>
        <v>790000</v>
      </c>
    </row>
    <row r="16" spans="1:3" ht="0.75" customHeight="1" hidden="1">
      <c r="A16" s="37" t="s">
        <v>469</v>
      </c>
      <c r="B16" s="26" t="s">
        <v>470</v>
      </c>
      <c r="C16" s="38"/>
    </row>
    <row r="17" spans="1:3" ht="15.75" customHeight="1" hidden="1">
      <c r="A17" s="37" t="s">
        <v>471</v>
      </c>
      <c r="B17" s="26" t="s">
        <v>472</v>
      </c>
      <c r="C17" s="38"/>
    </row>
    <row r="18" spans="1:3" ht="18.75" customHeight="1" hidden="1">
      <c r="A18" s="37" t="s">
        <v>473</v>
      </c>
      <c r="B18" s="26" t="s">
        <v>474</v>
      </c>
      <c r="C18" s="38"/>
    </row>
    <row r="19" spans="1:3" ht="16.5" customHeight="1" hidden="1">
      <c r="A19" s="37" t="s">
        <v>475</v>
      </c>
      <c r="B19" s="26" t="s">
        <v>476</v>
      </c>
      <c r="C19" s="38"/>
    </row>
    <row r="20" spans="1:3" ht="15" customHeight="1" hidden="1">
      <c r="A20" s="37" t="s">
        <v>477</v>
      </c>
      <c r="B20" s="26" t="s">
        <v>478</v>
      </c>
      <c r="C20" s="38"/>
    </row>
    <row r="21" spans="1:3" ht="25.5" customHeight="1" hidden="1">
      <c r="A21" s="37" t="s">
        <v>479</v>
      </c>
      <c r="B21" s="26" t="s">
        <v>480</v>
      </c>
      <c r="C21" s="38"/>
    </row>
    <row r="22" spans="1:3" ht="23.25" customHeight="1">
      <c r="A22" s="37" t="s">
        <v>481</v>
      </c>
      <c r="B22" s="26" t="s">
        <v>482</v>
      </c>
      <c r="C22" s="38">
        <v>790000</v>
      </c>
    </row>
    <row r="23" spans="1:3" ht="30" customHeight="1" hidden="1">
      <c r="A23" s="37" t="s">
        <v>484</v>
      </c>
      <c r="B23" s="26" t="s">
        <v>485</v>
      </c>
      <c r="C23" s="38"/>
    </row>
    <row r="24" spans="1:3" ht="16.5" customHeight="1">
      <c r="A24" s="36" t="s">
        <v>486</v>
      </c>
      <c r="B24" s="26" t="s">
        <v>294</v>
      </c>
      <c r="C24" s="38">
        <f>C25+C30+C27</f>
        <v>904000</v>
      </c>
    </row>
    <row r="25" spans="1:3" ht="18" customHeight="1">
      <c r="A25" s="37" t="s">
        <v>487</v>
      </c>
      <c r="B25" s="26" t="s">
        <v>293</v>
      </c>
      <c r="C25" s="38">
        <f>C26</f>
        <v>57000</v>
      </c>
    </row>
    <row r="26" spans="1:3" ht="30" customHeight="1">
      <c r="A26" s="37" t="s">
        <v>184</v>
      </c>
      <c r="B26" s="26" t="s">
        <v>483</v>
      </c>
      <c r="C26" s="38">
        <v>57000</v>
      </c>
    </row>
    <row r="27" spans="1:3" ht="17.25" customHeight="1" hidden="1">
      <c r="A27" s="37" t="s">
        <v>488</v>
      </c>
      <c r="B27" s="26" t="s">
        <v>489</v>
      </c>
      <c r="C27" s="38">
        <f>C28+C29</f>
        <v>0</v>
      </c>
    </row>
    <row r="28" spans="1:3" ht="30" customHeight="1" hidden="1">
      <c r="A28" s="37" t="s">
        <v>490</v>
      </c>
      <c r="B28" s="26" t="s">
        <v>491</v>
      </c>
      <c r="C28" s="39"/>
    </row>
    <row r="29" spans="1:3" ht="9" customHeight="1" hidden="1">
      <c r="A29" s="37" t="s">
        <v>492</v>
      </c>
      <c r="B29" s="26" t="s">
        <v>493</v>
      </c>
      <c r="C29" s="39"/>
    </row>
    <row r="30" spans="1:3" ht="17.25" customHeight="1">
      <c r="A30" s="37" t="s">
        <v>494</v>
      </c>
      <c r="B30" s="26" t="s">
        <v>292</v>
      </c>
      <c r="C30" s="38">
        <f>C32+C34</f>
        <v>847000</v>
      </c>
    </row>
    <row r="31" spans="1:3" ht="17.25" customHeight="1">
      <c r="A31" s="37" t="s">
        <v>326</v>
      </c>
      <c r="B31" s="26" t="s">
        <v>325</v>
      </c>
      <c r="C31" s="38">
        <f>C32</f>
        <v>645000</v>
      </c>
    </row>
    <row r="32" spans="1:3" ht="27" customHeight="1">
      <c r="A32" s="37" t="s">
        <v>232</v>
      </c>
      <c r="B32" s="26" t="s">
        <v>291</v>
      </c>
      <c r="C32" s="39">
        <v>645000</v>
      </c>
    </row>
    <row r="33" spans="1:3" ht="17.25" customHeight="1">
      <c r="A33" s="37" t="s">
        <v>328</v>
      </c>
      <c r="B33" s="26" t="s">
        <v>327</v>
      </c>
      <c r="C33" s="39">
        <f>C34</f>
        <v>202000</v>
      </c>
    </row>
    <row r="34" spans="1:3" ht="24.75" customHeight="1">
      <c r="A34" s="37" t="s">
        <v>233</v>
      </c>
      <c r="B34" s="26" t="s">
        <v>290</v>
      </c>
      <c r="C34" s="39">
        <v>202000</v>
      </c>
    </row>
    <row r="35" spans="1:3" ht="29.25" customHeight="1">
      <c r="A35" s="36" t="s">
        <v>199</v>
      </c>
      <c r="B35" s="26" t="s">
        <v>200</v>
      </c>
      <c r="C35" s="39">
        <f>C36</f>
        <v>36.4</v>
      </c>
    </row>
    <row r="36" spans="1:3" ht="28.5" customHeight="1">
      <c r="A36" s="37" t="s">
        <v>201</v>
      </c>
      <c r="B36" s="26" t="s">
        <v>65</v>
      </c>
      <c r="C36" s="39">
        <v>36.4</v>
      </c>
    </row>
    <row r="37" spans="1:3" ht="32.25" customHeight="1">
      <c r="A37" s="36" t="s">
        <v>202</v>
      </c>
      <c r="B37" s="26" t="s">
        <v>20</v>
      </c>
      <c r="C37" s="38">
        <f>SUM(C40:C41)</f>
        <v>86000</v>
      </c>
    </row>
    <row r="38" spans="1:3" ht="67.5" customHeight="1">
      <c r="A38" s="88" t="s">
        <v>18</v>
      </c>
      <c r="B38" s="89" t="s">
        <v>19</v>
      </c>
      <c r="C38" s="38">
        <f>C39</f>
        <v>86000</v>
      </c>
    </row>
    <row r="39" spans="1:3" ht="54.75" customHeight="1">
      <c r="A39" s="88" t="s">
        <v>14</v>
      </c>
      <c r="B39" s="89" t="s">
        <v>15</v>
      </c>
      <c r="C39" s="38">
        <f>C40</f>
        <v>86000</v>
      </c>
    </row>
    <row r="40" spans="1:3" ht="54.75" customHeight="1">
      <c r="A40" s="90" t="s">
        <v>311</v>
      </c>
      <c r="B40" s="26" t="s">
        <v>16</v>
      </c>
      <c r="C40" s="38">
        <v>86000</v>
      </c>
    </row>
    <row r="41" spans="1:3" ht="29.25" customHeight="1" hidden="1">
      <c r="A41" s="37" t="s">
        <v>203</v>
      </c>
      <c r="B41" s="26" t="s">
        <v>204</v>
      </c>
      <c r="C41" s="38"/>
    </row>
    <row r="42" spans="1:3" ht="35.25" customHeight="1" hidden="1">
      <c r="A42" s="36" t="s">
        <v>205</v>
      </c>
      <c r="B42" s="26" t="s">
        <v>17</v>
      </c>
      <c r="C42" s="38">
        <f>C45</f>
        <v>0</v>
      </c>
    </row>
    <row r="43" spans="1:3" ht="18" customHeight="1" hidden="1">
      <c r="A43" s="92" t="s">
        <v>21</v>
      </c>
      <c r="B43" s="91" t="s">
        <v>25</v>
      </c>
      <c r="C43" s="38">
        <f>C44</f>
        <v>0</v>
      </c>
    </row>
    <row r="44" spans="1:3" ht="18.75" customHeight="1" hidden="1">
      <c r="A44" s="92" t="s">
        <v>22</v>
      </c>
      <c r="B44" s="91" t="s">
        <v>26</v>
      </c>
      <c r="C44" s="38">
        <f>C45</f>
        <v>0</v>
      </c>
    </row>
    <row r="45" spans="1:3" ht="20.25" customHeight="1" hidden="1">
      <c r="A45" s="92" t="s">
        <v>23</v>
      </c>
      <c r="B45" s="26" t="s">
        <v>24</v>
      </c>
      <c r="C45" s="38"/>
    </row>
    <row r="46" spans="1:3" ht="18" customHeight="1">
      <c r="A46" s="36" t="s">
        <v>206</v>
      </c>
      <c r="B46" s="26" t="s">
        <v>40</v>
      </c>
      <c r="C46" s="38">
        <f>C47</f>
        <v>68640</v>
      </c>
    </row>
    <row r="47" spans="1:3" ht="57.75" customHeight="1">
      <c r="A47" s="92" t="s">
        <v>27</v>
      </c>
      <c r="B47" s="93" t="s">
        <v>30</v>
      </c>
      <c r="C47" s="38">
        <f>C48+C50</f>
        <v>68640</v>
      </c>
    </row>
    <row r="48" spans="1:3" ht="63.75" customHeight="1">
      <c r="A48" s="92" t="s">
        <v>28</v>
      </c>
      <c r="B48" s="26" t="s">
        <v>31</v>
      </c>
      <c r="C48" s="38">
        <f>C49</f>
        <v>68640</v>
      </c>
    </row>
    <row r="49" spans="1:3" ht="68.25" customHeight="1">
      <c r="A49" s="92" t="s">
        <v>29</v>
      </c>
      <c r="B49" s="93" t="s">
        <v>207</v>
      </c>
      <c r="C49" s="38">
        <v>68640</v>
      </c>
    </row>
    <row r="50" spans="1:3" ht="71.25" customHeight="1">
      <c r="A50" s="37" t="s">
        <v>44</v>
      </c>
      <c r="B50" s="93" t="s">
        <v>45</v>
      </c>
      <c r="C50" s="38">
        <f>C51</f>
        <v>0</v>
      </c>
    </row>
    <row r="51" spans="1:3" ht="66" customHeight="1">
      <c r="A51" s="37" t="s">
        <v>42</v>
      </c>
      <c r="B51" s="93" t="s">
        <v>43</v>
      </c>
      <c r="C51" s="38"/>
    </row>
    <row r="52" spans="1:3" ht="18" customHeight="1">
      <c r="A52" s="37" t="s">
        <v>63</v>
      </c>
      <c r="B52" s="26" t="s">
        <v>64</v>
      </c>
      <c r="C52" s="38">
        <f>C53</f>
        <v>1000</v>
      </c>
    </row>
    <row r="53" spans="1:3" ht="33" customHeight="1">
      <c r="A53" s="37" t="s">
        <v>182</v>
      </c>
      <c r="B53" s="93" t="s">
        <v>62</v>
      </c>
      <c r="C53" s="38">
        <v>1000</v>
      </c>
    </row>
    <row r="54" spans="1:3" ht="21" customHeight="1">
      <c r="A54" s="36" t="s">
        <v>208</v>
      </c>
      <c r="B54" s="26" t="s">
        <v>228</v>
      </c>
      <c r="C54" s="38">
        <f>C55+C69</f>
        <v>2250790</v>
      </c>
    </row>
    <row r="55" spans="1:3" ht="25.5">
      <c r="A55" s="37" t="s">
        <v>209</v>
      </c>
      <c r="B55" s="26" t="s">
        <v>229</v>
      </c>
      <c r="C55" s="38">
        <f>C56+C62+C64</f>
        <v>2252750</v>
      </c>
    </row>
    <row r="56" spans="1:3" ht="18" customHeight="1">
      <c r="A56" s="37" t="s">
        <v>186</v>
      </c>
      <c r="B56" s="26" t="s">
        <v>55</v>
      </c>
      <c r="C56" s="38">
        <f>C58</f>
        <v>1442864</v>
      </c>
    </row>
    <row r="57" spans="1:3" ht="21" customHeight="1">
      <c r="A57" s="37" t="s">
        <v>330</v>
      </c>
      <c r="B57" s="26" t="s">
        <v>56</v>
      </c>
      <c r="C57" s="38">
        <f>C58</f>
        <v>1442864</v>
      </c>
    </row>
    <row r="58" spans="1:3" ht="27" customHeight="1">
      <c r="A58" s="37" t="s">
        <v>185</v>
      </c>
      <c r="B58" s="26" t="s">
        <v>57</v>
      </c>
      <c r="C58" s="38">
        <v>1442864</v>
      </c>
    </row>
    <row r="59" spans="1:3" ht="24" customHeight="1" hidden="1">
      <c r="A59" s="37" t="s">
        <v>210</v>
      </c>
      <c r="B59" s="26" t="s">
        <v>58</v>
      </c>
      <c r="C59" s="38"/>
    </row>
    <row r="60" spans="1:3" ht="1.5" customHeight="1" hidden="1">
      <c r="A60" s="37" t="s">
        <v>211</v>
      </c>
      <c r="B60" s="26" t="s">
        <v>59</v>
      </c>
      <c r="C60" s="38"/>
    </row>
    <row r="61" spans="1:3" ht="20.25" customHeight="1">
      <c r="A61" s="76" t="s">
        <v>331</v>
      </c>
      <c r="B61" s="26" t="s">
        <v>60</v>
      </c>
      <c r="C61" s="38">
        <f>C62</f>
        <v>81651</v>
      </c>
    </row>
    <row r="62" spans="1:3" ht="26.25" customHeight="1">
      <c r="A62" s="37" t="s">
        <v>329</v>
      </c>
      <c r="B62" s="26" t="s">
        <v>61</v>
      </c>
      <c r="C62" s="38">
        <f>C63</f>
        <v>81651</v>
      </c>
    </row>
    <row r="63" spans="1:3" ht="39.75" customHeight="1">
      <c r="A63" s="37" t="s">
        <v>187</v>
      </c>
      <c r="B63" s="26" t="s">
        <v>49</v>
      </c>
      <c r="C63" s="39">
        <v>81651</v>
      </c>
    </row>
    <row r="64" spans="1:3" ht="24.75" customHeight="1">
      <c r="A64" s="37" t="s">
        <v>280</v>
      </c>
      <c r="B64" s="26" t="s">
        <v>50</v>
      </c>
      <c r="C64" s="39">
        <f>C65+C67</f>
        <v>728235</v>
      </c>
    </row>
    <row r="65" spans="1:3" ht="37.5" customHeight="1">
      <c r="A65" s="96" t="s">
        <v>36</v>
      </c>
      <c r="B65" s="26" t="s">
        <v>51</v>
      </c>
      <c r="C65" s="38">
        <f>C66</f>
        <v>728235</v>
      </c>
    </row>
    <row r="66" spans="1:3" ht="52.5" customHeight="1">
      <c r="A66" s="37" t="s">
        <v>234</v>
      </c>
      <c r="B66" s="26" t="s">
        <v>52</v>
      </c>
      <c r="C66" s="38">
        <v>728235</v>
      </c>
    </row>
    <row r="67" spans="1:3" ht="17.25" customHeight="1" hidden="1">
      <c r="A67" s="37" t="s">
        <v>41</v>
      </c>
      <c r="B67" s="26" t="s">
        <v>53</v>
      </c>
      <c r="C67" s="38">
        <f>C68</f>
        <v>0</v>
      </c>
    </row>
    <row r="68" spans="1:3" ht="43.5" customHeight="1" hidden="1">
      <c r="A68" s="37" t="s">
        <v>356</v>
      </c>
      <c r="B68" s="26" t="s">
        <v>54</v>
      </c>
      <c r="C68" s="38"/>
    </row>
    <row r="69" spans="1:3" ht="27" customHeight="1">
      <c r="A69" s="36" t="s">
        <v>134</v>
      </c>
      <c r="B69" s="26" t="s">
        <v>133</v>
      </c>
      <c r="C69" s="38">
        <f>C70</f>
        <v>-1960</v>
      </c>
    </row>
    <row r="70" spans="1:3" ht="35.25" customHeight="1">
      <c r="A70" s="37" t="s">
        <v>131</v>
      </c>
      <c r="B70" s="26" t="s">
        <v>132</v>
      </c>
      <c r="C70" s="38">
        <v>-1960</v>
      </c>
    </row>
    <row r="71" spans="1:3" ht="30.75" customHeight="1">
      <c r="A71" s="37" t="s">
        <v>212</v>
      </c>
      <c r="B71" s="26" t="s">
        <v>289</v>
      </c>
      <c r="C71" s="38">
        <f>C9+C54</f>
        <v>4271138.4</v>
      </c>
    </row>
  </sheetData>
  <sheetProtection/>
  <mergeCells count="4">
    <mergeCell ref="A5:B5"/>
    <mergeCell ref="B2:C2"/>
    <mergeCell ref="B1:C1"/>
    <mergeCell ref="B3:C3"/>
  </mergeCells>
  <printOptions/>
  <pageMargins left="0.7874015748031497" right="0.3937007874015748" top="0.5905511811023623" bottom="0.1968503937007874" header="0" footer="0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SheetLayoutView="100" workbookViewId="0" topLeftCell="A1">
      <selection activeCell="E2" sqref="E2:H2"/>
    </sheetView>
  </sheetViews>
  <sheetFormatPr defaultColWidth="9.00390625" defaultRowHeight="12.75"/>
  <cols>
    <col min="1" max="1" width="60.625" style="0" customWidth="1"/>
    <col min="2" max="2" width="6.625" style="0" customWidth="1"/>
    <col min="3" max="3" width="7.00390625" style="0" customWidth="1"/>
    <col min="4" max="4" width="5.625" style="0" customWidth="1"/>
    <col min="5" max="5" width="12.125" style="0" customWidth="1"/>
    <col min="6" max="6" width="6.25390625" style="0" customWidth="1"/>
    <col min="7" max="7" width="10.375" style="0" customWidth="1"/>
    <col min="8" max="8" width="11.625" style="0" customWidth="1"/>
  </cols>
  <sheetData>
    <row r="1" spans="1:8" ht="15.75">
      <c r="A1" s="1"/>
      <c r="B1" s="1"/>
      <c r="C1" s="6"/>
      <c r="D1" s="6"/>
      <c r="E1" s="116" t="s">
        <v>81</v>
      </c>
      <c r="F1" s="116"/>
      <c r="G1" s="116"/>
      <c r="H1" s="116"/>
    </row>
    <row r="2" spans="1:8" ht="25.5" customHeight="1">
      <c r="A2" s="1"/>
      <c r="B2" s="1"/>
      <c r="C2" s="6"/>
      <c r="D2" s="6"/>
      <c r="E2" s="125" t="s">
        <v>35</v>
      </c>
      <c r="F2" s="125"/>
      <c r="G2" s="125"/>
      <c r="H2" s="125"/>
    </row>
    <row r="3" spans="1:7" ht="15.75">
      <c r="A3" s="1"/>
      <c r="B3" s="1"/>
      <c r="C3" s="6"/>
      <c r="D3" s="6"/>
      <c r="E3" s="124"/>
      <c r="F3" s="124"/>
      <c r="G3" s="124"/>
    </row>
    <row r="4" spans="1:6" ht="12.75">
      <c r="A4" s="123" t="s">
        <v>80</v>
      </c>
      <c r="B4" s="123"/>
      <c r="C4" s="123"/>
      <c r="D4" s="123"/>
      <c r="E4" s="123"/>
      <c r="F4" s="123"/>
    </row>
    <row r="5" spans="1:6" ht="12.75">
      <c r="A5" s="123" t="s">
        <v>421</v>
      </c>
      <c r="B5" s="123"/>
      <c r="C5" s="123"/>
      <c r="D5" s="123"/>
      <c r="E5" s="123"/>
      <c r="F5" s="123"/>
    </row>
    <row r="6" spans="1:6" ht="15.75">
      <c r="A6" s="122"/>
      <c r="B6" s="122"/>
      <c r="C6" s="122"/>
      <c r="D6" s="122"/>
      <c r="E6" s="122"/>
      <c r="F6" s="122"/>
    </row>
    <row r="7" spans="1:8" ht="51">
      <c r="A7" s="2" t="s">
        <v>363</v>
      </c>
      <c r="B7" s="2" t="s">
        <v>312</v>
      </c>
      <c r="C7" s="5" t="s">
        <v>364</v>
      </c>
      <c r="D7" s="5" t="s">
        <v>365</v>
      </c>
      <c r="E7" s="2" t="s">
        <v>366</v>
      </c>
      <c r="F7" s="5" t="s">
        <v>367</v>
      </c>
      <c r="G7" s="107" t="s">
        <v>120</v>
      </c>
      <c r="H7" s="107" t="s">
        <v>160</v>
      </c>
    </row>
    <row r="8" spans="1:8" ht="18" customHeight="1">
      <c r="A8" s="30" t="s">
        <v>368</v>
      </c>
      <c r="B8" s="74">
        <v>400</v>
      </c>
      <c r="C8" s="69"/>
      <c r="D8" s="69"/>
      <c r="E8" s="31"/>
      <c r="F8" s="69"/>
      <c r="G8" s="43">
        <f>G9+G48+G59+G65+G74+G103+G91+G97+G85</f>
        <v>3402978.7</v>
      </c>
      <c r="H8" s="43">
        <f>H9+H48+H59+H65+H74+H103+H91+H97+H85</f>
        <v>3330001.5</v>
      </c>
    </row>
    <row r="9" spans="1:8" ht="19.5" customHeight="1">
      <c r="A9" s="31" t="s">
        <v>369</v>
      </c>
      <c r="B9" s="74">
        <v>400</v>
      </c>
      <c r="C9" s="15" t="s">
        <v>385</v>
      </c>
      <c r="D9" s="15"/>
      <c r="E9" s="68"/>
      <c r="F9" s="15"/>
      <c r="G9" s="43">
        <f>G10+G17+G22</f>
        <v>2684938</v>
      </c>
      <c r="H9" s="43">
        <f>H10+H17+H22</f>
        <v>2639361</v>
      </c>
    </row>
    <row r="10" spans="1:8" ht="28.5" customHeight="1">
      <c r="A10" s="17" t="s">
        <v>370</v>
      </c>
      <c r="B10" s="74">
        <v>400</v>
      </c>
      <c r="C10" s="13" t="s">
        <v>385</v>
      </c>
      <c r="D10" s="13" t="s">
        <v>386</v>
      </c>
      <c r="E10" s="18"/>
      <c r="F10" s="13"/>
      <c r="G10" s="43">
        <f>G12</f>
        <v>509858</v>
      </c>
      <c r="H10" s="43">
        <f>H12</f>
        <v>509858</v>
      </c>
    </row>
    <row r="11" spans="1:8" ht="28.5" customHeight="1">
      <c r="A11" s="17" t="s">
        <v>121</v>
      </c>
      <c r="B11" s="74">
        <v>400</v>
      </c>
      <c r="C11" s="13" t="s">
        <v>385</v>
      </c>
      <c r="D11" s="13" t="s">
        <v>386</v>
      </c>
      <c r="E11" s="18" t="s">
        <v>243</v>
      </c>
      <c r="F11" s="13"/>
      <c r="G11" s="43">
        <f>G12</f>
        <v>509858</v>
      </c>
      <c r="H11" s="43">
        <f>H12</f>
        <v>509858</v>
      </c>
    </row>
    <row r="12" spans="1:8" ht="33" customHeight="1">
      <c r="A12" s="17" t="s">
        <v>9</v>
      </c>
      <c r="B12" s="74">
        <v>400</v>
      </c>
      <c r="C12" s="13" t="s">
        <v>385</v>
      </c>
      <c r="D12" s="13" t="s">
        <v>386</v>
      </c>
      <c r="E12" s="18" t="s">
        <v>244</v>
      </c>
      <c r="F12" s="13"/>
      <c r="G12" s="43">
        <f>G13</f>
        <v>509858</v>
      </c>
      <c r="H12" s="43">
        <f>H13</f>
        <v>509858</v>
      </c>
    </row>
    <row r="13" spans="1:8" ht="54" customHeight="1">
      <c r="A13" s="11" t="s">
        <v>391</v>
      </c>
      <c r="B13" s="74">
        <v>400</v>
      </c>
      <c r="C13" s="5" t="s">
        <v>385</v>
      </c>
      <c r="D13" s="5" t="s">
        <v>386</v>
      </c>
      <c r="E13" s="18" t="s">
        <v>244</v>
      </c>
      <c r="F13" s="5" t="s">
        <v>392</v>
      </c>
      <c r="G13" s="43">
        <f>G15+G16</f>
        <v>509858</v>
      </c>
      <c r="H13" s="43">
        <f>H15+H16</f>
        <v>509858</v>
      </c>
    </row>
    <row r="14" spans="1:8" ht="24" customHeight="1">
      <c r="A14" s="11" t="s">
        <v>267</v>
      </c>
      <c r="B14" s="74">
        <v>400</v>
      </c>
      <c r="C14" s="5" t="s">
        <v>385</v>
      </c>
      <c r="D14" s="5" t="s">
        <v>386</v>
      </c>
      <c r="E14" s="18" t="s">
        <v>244</v>
      </c>
      <c r="F14" s="5" t="s">
        <v>268</v>
      </c>
      <c r="G14" s="43">
        <f>G15+G16</f>
        <v>509858</v>
      </c>
      <c r="H14" s="43">
        <f>H15+H16</f>
        <v>509858</v>
      </c>
    </row>
    <row r="15" spans="1:8" ht="19.5" customHeight="1">
      <c r="A15" s="17" t="s">
        <v>265</v>
      </c>
      <c r="B15" s="74">
        <v>400</v>
      </c>
      <c r="C15" s="5" t="s">
        <v>385</v>
      </c>
      <c r="D15" s="5" t="s">
        <v>386</v>
      </c>
      <c r="E15" s="18" t="s">
        <v>244</v>
      </c>
      <c r="F15" s="5" t="s">
        <v>393</v>
      </c>
      <c r="G15" s="43">
        <v>391596</v>
      </c>
      <c r="H15" s="43">
        <v>391596</v>
      </c>
    </row>
    <row r="16" spans="1:8" ht="37.5" customHeight="1">
      <c r="A16" s="11" t="s">
        <v>266</v>
      </c>
      <c r="B16" s="74">
        <v>400</v>
      </c>
      <c r="C16" s="5" t="s">
        <v>385</v>
      </c>
      <c r="D16" s="5" t="s">
        <v>386</v>
      </c>
      <c r="E16" s="18" t="s">
        <v>244</v>
      </c>
      <c r="F16" s="5" t="s">
        <v>264</v>
      </c>
      <c r="G16" s="43">
        <v>118262</v>
      </c>
      <c r="H16" s="43">
        <v>118262</v>
      </c>
    </row>
    <row r="17" spans="1:8" ht="17.25" customHeight="1">
      <c r="A17" s="17" t="s">
        <v>371</v>
      </c>
      <c r="B17" s="74">
        <v>400</v>
      </c>
      <c r="C17" s="13" t="s">
        <v>385</v>
      </c>
      <c r="D17" s="13">
        <v>11</v>
      </c>
      <c r="E17" s="18"/>
      <c r="F17" s="13"/>
      <c r="G17" s="43">
        <f>G18</f>
        <v>10000</v>
      </c>
      <c r="H17" s="43">
        <f>H18</f>
        <v>10000</v>
      </c>
    </row>
    <row r="18" spans="1:8" ht="21" customHeight="1">
      <c r="A18" s="17" t="s">
        <v>256</v>
      </c>
      <c r="B18" s="74">
        <v>400</v>
      </c>
      <c r="C18" s="13" t="s">
        <v>385</v>
      </c>
      <c r="D18" s="13">
        <v>11</v>
      </c>
      <c r="E18" s="18" t="s">
        <v>255</v>
      </c>
      <c r="F18" s="13"/>
      <c r="G18" s="43">
        <f>G20</f>
        <v>10000</v>
      </c>
      <c r="H18" s="43">
        <f>H20</f>
        <v>10000</v>
      </c>
    </row>
    <row r="19" spans="1:8" ht="19.5" customHeight="1">
      <c r="A19" s="17" t="s">
        <v>257</v>
      </c>
      <c r="B19" s="74">
        <v>400</v>
      </c>
      <c r="C19" s="13" t="s">
        <v>385</v>
      </c>
      <c r="D19" s="13">
        <v>11</v>
      </c>
      <c r="E19" s="18" t="s">
        <v>278</v>
      </c>
      <c r="F19" s="13"/>
      <c r="G19" s="43">
        <f>G20</f>
        <v>10000</v>
      </c>
      <c r="H19" s="43">
        <f>H20</f>
        <v>10000</v>
      </c>
    </row>
    <row r="20" spans="1:8" ht="19.5" customHeight="1">
      <c r="A20" s="11" t="s">
        <v>399</v>
      </c>
      <c r="B20" s="74">
        <v>400</v>
      </c>
      <c r="C20" s="5" t="s">
        <v>385</v>
      </c>
      <c r="D20" s="5">
        <v>11</v>
      </c>
      <c r="E20" s="18" t="s">
        <v>278</v>
      </c>
      <c r="F20" s="5" t="s">
        <v>400</v>
      </c>
      <c r="G20" s="43">
        <f>G21</f>
        <v>10000</v>
      </c>
      <c r="H20" s="43">
        <f>H21</f>
        <v>10000</v>
      </c>
    </row>
    <row r="21" spans="1:8" ht="22.5" customHeight="1">
      <c r="A21" s="11" t="s">
        <v>405</v>
      </c>
      <c r="B21" s="74">
        <v>400</v>
      </c>
      <c r="C21" s="5" t="s">
        <v>385</v>
      </c>
      <c r="D21" s="5">
        <v>11</v>
      </c>
      <c r="E21" s="18" t="s">
        <v>278</v>
      </c>
      <c r="F21" s="5" t="s">
        <v>406</v>
      </c>
      <c r="G21" s="43">
        <v>10000</v>
      </c>
      <c r="H21" s="43">
        <v>10000</v>
      </c>
    </row>
    <row r="22" spans="1:8" ht="17.25" customHeight="1">
      <c r="A22" s="17" t="s">
        <v>372</v>
      </c>
      <c r="B22" s="74">
        <v>400</v>
      </c>
      <c r="C22" s="13" t="s">
        <v>385</v>
      </c>
      <c r="D22" s="13">
        <v>13</v>
      </c>
      <c r="E22" s="18"/>
      <c r="F22" s="13"/>
      <c r="G22" s="43">
        <f>G23+G44</f>
        <v>2165080</v>
      </c>
      <c r="H22" s="43">
        <f>H23+H44</f>
        <v>2119503</v>
      </c>
    </row>
    <row r="23" spans="1:8" ht="32.25" customHeight="1">
      <c r="A23" s="17" t="s">
        <v>121</v>
      </c>
      <c r="B23" s="74">
        <v>400</v>
      </c>
      <c r="C23" s="13" t="s">
        <v>385</v>
      </c>
      <c r="D23" s="13">
        <v>13</v>
      </c>
      <c r="E23" s="18" t="s">
        <v>243</v>
      </c>
      <c r="F23" s="13"/>
      <c r="G23" s="43">
        <f>G24+G37+G41</f>
        <v>2073080</v>
      </c>
      <c r="H23" s="43">
        <f>H24+H37+H41</f>
        <v>2027503</v>
      </c>
    </row>
    <row r="24" spans="1:8" ht="22.5" customHeight="1">
      <c r="A24" s="11" t="s">
        <v>247</v>
      </c>
      <c r="B24" s="74">
        <v>400</v>
      </c>
      <c r="C24" s="13" t="s">
        <v>385</v>
      </c>
      <c r="D24" s="13">
        <v>13</v>
      </c>
      <c r="E24" s="18" t="s">
        <v>244</v>
      </c>
      <c r="F24" s="13"/>
      <c r="G24" s="43">
        <f>G25+G29+G33</f>
        <v>2036080</v>
      </c>
      <c r="H24" s="43">
        <f>H25+H29+H33</f>
        <v>1962503</v>
      </c>
    </row>
    <row r="25" spans="1:8" ht="24" customHeight="1">
      <c r="A25" s="11" t="s">
        <v>391</v>
      </c>
      <c r="B25" s="74">
        <v>400</v>
      </c>
      <c r="C25" s="5" t="s">
        <v>385</v>
      </c>
      <c r="D25" s="5">
        <v>13</v>
      </c>
      <c r="E25" s="18" t="s">
        <v>244</v>
      </c>
      <c r="F25" s="5" t="s">
        <v>392</v>
      </c>
      <c r="G25" s="43">
        <f>G27+G28</f>
        <v>1517480</v>
      </c>
      <c r="H25" s="43">
        <f>H27+H28</f>
        <v>1517480</v>
      </c>
    </row>
    <row r="26" spans="1:8" ht="25.5" customHeight="1">
      <c r="A26" s="11" t="s">
        <v>267</v>
      </c>
      <c r="B26" s="74">
        <v>400</v>
      </c>
      <c r="C26" s="5" t="s">
        <v>385</v>
      </c>
      <c r="D26" s="5">
        <v>13</v>
      </c>
      <c r="E26" s="18" t="s">
        <v>244</v>
      </c>
      <c r="F26" s="5" t="s">
        <v>268</v>
      </c>
      <c r="G26" s="43">
        <f>G27+G28</f>
        <v>1517480</v>
      </c>
      <c r="H26" s="43">
        <f>H27+H28</f>
        <v>1517480</v>
      </c>
    </row>
    <row r="27" spans="1:8" ht="20.25" customHeight="1">
      <c r="A27" s="17" t="s">
        <v>265</v>
      </c>
      <c r="B27" s="74">
        <v>400</v>
      </c>
      <c r="C27" s="5" t="s">
        <v>385</v>
      </c>
      <c r="D27" s="5">
        <v>13</v>
      </c>
      <c r="E27" s="18" t="s">
        <v>244</v>
      </c>
      <c r="F27" s="5" t="s">
        <v>393</v>
      </c>
      <c r="G27" s="43">
        <v>1165499</v>
      </c>
      <c r="H27" s="43">
        <v>1165499</v>
      </c>
    </row>
    <row r="28" spans="1:8" ht="39.75" customHeight="1">
      <c r="A28" s="11" t="s">
        <v>266</v>
      </c>
      <c r="B28" s="74">
        <v>400</v>
      </c>
      <c r="C28" s="5" t="s">
        <v>385</v>
      </c>
      <c r="D28" s="5">
        <v>13</v>
      </c>
      <c r="E28" s="18" t="s">
        <v>244</v>
      </c>
      <c r="F28" s="5" t="s">
        <v>264</v>
      </c>
      <c r="G28" s="43">
        <v>351981</v>
      </c>
      <c r="H28" s="43">
        <v>351981</v>
      </c>
    </row>
    <row r="29" spans="1:8" ht="28.5" customHeight="1">
      <c r="A29" s="11" t="s">
        <v>396</v>
      </c>
      <c r="B29" s="74">
        <v>400</v>
      </c>
      <c r="C29" s="5" t="s">
        <v>385</v>
      </c>
      <c r="D29" s="5">
        <v>13</v>
      </c>
      <c r="E29" s="18" t="s">
        <v>244</v>
      </c>
      <c r="F29" s="5" t="s">
        <v>288</v>
      </c>
      <c r="G29" s="43">
        <f>G31</f>
        <v>495000</v>
      </c>
      <c r="H29" s="43">
        <f>H31</f>
        <v>421423</v>
      </c>
    </row>
    <row r="30" spans="1:8" ht="25.5" customHeight="1">
      <c r="A30" s="11" t="s">
        <v>269</v>
      </c>
      <c r="B30" s="74">
        <v>400</v>
      </c>
      <c r="C30" s="5" t="s">
        <v>385</v>
      </c>
      <c r="D30" s="5">
        <v>13</v>
      </c>
      <c r="E30" s="18" t="s">
        <v>244</v>
      </c>
      <c r="F30" s="5" t="s">
        <v>411</v>
      </c>
      <c r="G30" s="43">
        <f>G31</f>
        <v>495000</v>
      </c>
      <c r="H30" s="43">
        <f>H31</f>
        <v>421423</v>
      </c>
    </row>
    <row r="31" spans="1:8" ht="29.25" customHeight="1">
      <c r="A31" s="11" t="s">
        <v>397</v>
      </c>
      <c r="B31" s="74">
        <v>400</v>
      </c>
      <c r="C31" s="5" t="s">
        <v>385</v>
      </c>
      <c r="D31" s="5">
        <v>13</v>
      </c>
      <c r="E31" s="18" t="s">
        <v>244</v>
      </c>
      <c r="F31" s="5" t="s">
        <v>398</v>
      </c>
      <c r="G31" s="43">
        <v>495000</v>
      </c>
      <c r="H31" s="43">
        <v>421423</v>
      </c>
    </row>
    <row r="32" spans="1:8" ht="18.75" customHeight="1">
      <c r="A32" s="11" t="s">
        <v>399</v>
      </c>
      <c r="B32" s="74">
        <v>400</v>
      </c>
      <c r="C32" s="5" t="s">
        <v>385</v>
      </c>
      <c r="D32" s="5">
        <v>13</v>
      </c>
      <c r="E32" s="18" t="s">
        <v>244</v>
      </c>
      <c r="F32" s="5" t="s">
        <v>400</v>
      </c>
      <c r="G32" s="43">
        <f>G33</f>
        <v>23600</v>
      </c>
      <c r="H32" s="43">
        <f>H33</f>
        <v>23600</v>
      </c>
    </row>
    <row r="33" spans="1:8" ht="15" customHeight="1">
      <c r="A33" s="11" t="s">
        <v>414</v>
      </c>
      <c r="B33" s="74">
        <v>400</v>
      </c>
      <c r="C33" s="5" t="s">
        <v>385</v>
      </c>
      <c r="D33" s="5">
        <v>13</v>
      </c>
      <c r="E33" s="18" t="s">
        <v>244</v>
      </c>
      <c r="F33" s="5" t="s">
        <v>415</v>
      </c>
      <c r="G33" s="43">
        <f>G35+G34</f>
        <v>23600</v>
      </c>
      <c r="H33" s="43">
        <f>H35+H34</f>
        <v>23600</v>
      </c>
    </row>
    <row r="34" spans="1:8" ht="21.75" customHeight="1">
      <c r="A34" s="11" t="s">
        <v>404</v>
      </c>
      <c r="B34" s="74">
        <v>400</v>
      </c>
      <c r="C34" s="5" t="s">
        <v>385</v>
      </c>
      <c r="D34" s="5">
        <v>13</v>
      </c>
      <c r="E34" s="18" t="s">
        <v>244</v>
      </c>
      <c r="F34" s="5" t="s">
        <v>402</v>
      </c>
      <c r="G34" s="43">
        <v>12000</v>
      </c>
      <c r="H34" s="43">
        <v>12000</v>
      </c>
    </row>
    <row r="35" spans="1:8" ht="16.5" customHeight="1">
      <c r="A35" s="11" t="s">
        <v>235</v>
      </c>
      <c r="B35" s="74">
        <v>400</v>
      </c>
      <c r="C35" s="5" t="s">
        <v>385</v>
      </c>
      <c r="D35" s="5">
        <v>13</v>
      </c>
      <c r="E35" s="18" t="s">
        <v>244</v>
      </c>
      <c r="F35" s="5" t="s">
        <v>236</v>
      </c>
      <c r="G35" s="43">
        <v>11600</v>
      </c>
      <c r="H35" s="43">
        <v>11600</v>
      </c>
    </row>
    <row r="36" spans="1:8" ht="33" customHeight="1">
      <c r="A36" s="11" t="s">
        <v>247</v>
      </c>
      <c r="B36" s="74">
        <v>400</v>
      </c>
      <c r="C36" s="13" t="s">
        <v>385</v>
      </c>
      <c r="D36" s="13">
        <v>13</v>
      </c>
      <c r="E36" s="108" t="s">
        <v>245</v>
      </c>
      <c r="F36" s="5"/>
      <c r="G36" s="43">
        <f>G37</f>
        <v>5000</v>
      </c>
      <c r="H36" s="43">
        <f>H37</f>
        <v>30000</v>
      </c>
    </row>
    <row r="37" spans="1:8" ht="25.5" customHeight="1">
      <c r="A37" s="11" t="s">
        <v>396</v>
      </c>
      <c r="B37" s="74">
        <v>400</v>
      </c>
      <c r="C37" s="5" t="s">
        <v>385</v>
      </c>
      <c r="D37" s="5">
        <v>13</v>
      </c>
      <c r="E37" s="108" t="s">
        <v>245</v>
      </c>
      <c r="F37" s="5" t="s">
        <v>288</v>
      </c>
      <c r="G37" s="43">
        <f>G39</f>
        <v>5000</v>
      </c>
      <c r="H37" s="43">
        <f>H39</f>
        <v>30000</v>
      </c>
    </row>
    <row r="38" spans="1:8" ht="24" customHeight="1">
      <c r="A38" s="11" t="s">
        <v>269</v>
      </c>
      <c r="B38" s="74">
        <v>400</v>
      </c>
      <c r="C38" s="5" t="s">
        <v>385</v>
      </c>
      <c r="D38" s="5">
        <v>13</v>
      </c>
      <c r="E38" s="108" t="s">
        <v>245</v>
      </c>
      <c r="F38" s="5" t="s">
        <v>411</v>
      </c>
      <c r="G38" s="43">
        <f>G39</f>
        <v>5000</v>
      </c>
      <c r="H38" s="43">
        <f>H39</f>
        <v>30000</v>
      </c>
    </row>
    <row r="39" spans="1:8" ht="25.5" customHeight="1">
      <c r="A39" s="11" t="s">
        <v>397</v>
      </c>
      <c r="B39" s="74">
        <v>400</v>
      </c>
      <c r="C39" s="5" t="s">
        <v>385</v>
      </c>
      <c r="D39" s="5">
        <v>13</v>
      </c>
      <c r="E39" s="108" t="s">
        <v>245</v>
      </c>
      <c r="F39" s="5" t="s">
        <v>398</v>
      </c>
      <c r="G39" s="43">
        <v>5000</v>
      </c>
      <c r="H39" s="43">
        <v>30000</v>
      </c>
    </row>
    <row r="40" spans="1:8" ht="28.5" customHeight="1">
      <c r="A40" s="11" t="s">
        <v>7</v>
      </c>
      <c r="B40" s="74">
        <v>400</v>
      </c>
      <c r="C40" s="13" t="s">
        <v>385</v>
      </c>
      <c r="D40" s="13">
        <v>13</v>
      </c>
      <c r="E40" s="108" t="s">
        <v>254</v>
      </c>
      <c r="F40" s="5"/>
      <c r="G40" s="43">
        <f>G41</f>
        <v>32000</v>
      </c>
      <c r="H40" s="43">
        <f>H41</f>
        <v>35000</v>
      </c>
    </row>
    <row r="41" spans="1:8" ht="27.75" customHeight="1">
      <c r="A41" s="11" t="s">
        <v>396</v>
      </c>
      <c r="B41" s="74">
        <v>400</v>
      </c>
      <c r="C41" s="5" t="s">
        <v>385</v>
      </c>
      <c r="D41" s="5">
        <v>13</v>
      </c>
      <c r="E41" s="108" t="s">
        <v>254</v>
      </c>
      <c r="F41" s="5" t="s">
        <v>288</v>
      </c>
      <c r="G41" s="43">
        <f>G43</f>
        <v>32000</v>
      </c>
      <c r="H41" s="43">
        <f>H43</f>
        <v>35000</v>
      </c>
    </row>
    <row r="42" spans="1:8" ht="33" customHeight="1">
      <c r="A42" s="11" t="s">
        <v>269</v>
      </c>
      <c r="B42" s="74">
        <v>400</v>
      </c>
      <c r="C42" s="5" t="s">
        <v>385</v>
      </c>
      <c r="D42" s="5">
        <v>13</v>
      </c>
      <c r="E42" s="108" t="s">
        <v>254</v>
      </c>
      <c r="F42" s="5" t="s">
        <v>411</v>
      </c>
      <c r="G42" s="43">
        <f>G43</f>
        <v>32000</v>
      </c>
      <c r="H42" s="43">
        <f>H43</f>
        <v>35000</v>
      </c>
    </row>
    <row r="43" spans="1:8" ht="23.25" customHeight="1">
      <c r="A43" s="11" t="s">
        <v>397</v>
      </c>
      <c r="B43" s="74">
        <v>400</v>
      </c>
      <c r="C43" s="5" t="s">
        <v>385</v>
      </c>
      <c r="D43" s="5">
        <v>13</v>
      </c>
      <c r="E43" s="108" t="s">
        <v>254</v>
      </c>
      <c r="F43" s="5" t="s">
        <v>398</v>
      </c>
      <c r="G43" s="43">
        <v>32000</v>
      </c>
      <c r="H43" s="43">
        <v>35000</v>
      </c>
    </row>
    <row r="44" spans="1:8" ht="28.5" customHeight="1">
      <c r="A44" s="17" t="s">
        <v>151</v>
      </c>
      <c r="B44" s="74">
        <v>400</v>
      </c>
      <c r="C44" s="5" t="s">
        <v>385</v>
      </c>
      <c r="D44" s="5">
        <v>13</v>
      </c>
      <c r="E44" s="49" t="s">
        <v>152</v>
      </c>
      <c r="F44" s="5"/>
      <c r="G44" s="43">
        <f aca="true" t="shared" si="0" ref="G44:H46">G45</f>
        <v>92000</v>
      </c>
      <c r="H44" s="43">
        <f t="shared" si="0"/>
        <v>92000</v>
      </c>
    </row>
    <row r="45" spans="1:8" ht="27.75" customHeight="1">
      <c r="A45" s="11" t="s">
        <v>396</v>
      </c>
      <c r="B45" s="74">
        <v>400</v>
      </c>
      <c r="C45" s="5" t="s">
        <v>385</v>
      </c>
      <c r="D45" s="5">
        <v>13</v>
      </c>
      <c r="E45" s="49" t="s">
        <v>152</v>
      </c>
      <c r="F45" s="5" t="s">
        <v>288</v>
      </c>
      <c r="G45" s="43">
        <f t="shared" si="0"/>
        <v>92000</v>
      </c>
      <c r="H45" s="43">
        <f t="shared" si="0"/>
        <v>92000</v>
      </c>
    </row>
    <row r="46" spans="1:8" ht="27" customHeight="1">
      <c r="A46" s="11" t="s">
        <v>269</v>
      </c>
      <c r="B46" s="74">
        <v>400</v>
      </c>
      <c r="C46" s="5" t="s">
        <v>385</v>
      </c>
      <c r="D46" s="5">
        <v>13</v>
      </c>
      <c r="E46" s="49" t="s">
        <v>152</v>
      </c>
      <c r="F46" s="5" t="s">
        <v>411</v>
      </c>
      <c r="G46" s="43">
        <f t="shared" si="0"/>
        <v>92000</v>
      </c>
      <c r="H46" s="43">
        <f t="shared" si="0"/>
        <v>92000</v>
      </c>
    </row>
    <row r="47" spans="1:8" ht="25.5" customHeight="1">
      <c r="A47" s="11" t="s">
        <v>122</v>
      </c>
      <c r="B47" s="74">
        <v>400</v>
      </c>
      <c r="C47" s="5" t="s">
        <v>385</v>
      </c>
      <c r="D47" s="5">
        <v>13</v>
      </c>
      <c r="E47" s="49" t="s">
        <v>152</v>
      </c>
      <c r="F47" s="5" t="s">
        <v>138</v>
      </c>
      <c r="G47" s="43">
        <v>92000</v>
      </c>
      <c r="H47" s="43">
        <v>92000</v>
      </c>
    </row>
    <row r="48" spans="1:8" ht="18" customHeight="1">
      <c r="A48" s="31" t="s">
        <v>373</v>
      </c>
      <c r="B48" s="74">
        <v>400</v>
      </c>
      <c r="C48" s="15" t="s">
        <v>386</v>
      </c>
      <c r="D48" s="15"/>
      <c r="E48" s="68"/>
      <c r="F48" s="15"/>
      <c r="G48" s="43">
        <f>G49</f>
        <v>82261.7</v>
      </c>
      <c r="H48" s="43">
        <f>H49</f>
        <v>84930.5</v>
      </c>
    </row>
    <row r="49" spans="1:8" ht="15.75" customHeight="1">
      <c r="A49" s="17" t="s">
        <v>374</v>
      </c>
      <c r="B49" s="74">
        <v>400</v>
      </c>
      <c r="C49" s="13" t="s">
        <v>386</v>
      </c>
      <c r="D49" s="13" t="s">
        <v>387</v>
      </c>
      <c r="E49" s="18"/>
      <c r="F49" s="13"/>
      <c r="G49" s="43">
        <f>G50</f>
        <v>82261.7</v>
      </c>
      <c r="H49" s="43">
        <f>H50</f>
        <v>84930.5</v>
      </c>
    </row>
    <row r="50" spans="1:8" ht="38.25" customHeight="1">
      <c r="A50" s="17" t="s">
        <v>123</v>
      </c>
      <c r="B50" s="74">
        <v>400</v>
      </c>
      <c r="C50" s="13" t="s">
        <v>386</v>
      </c>
      <c r="D50" s="13" t="s">
        <v>387</v>
      </c>
      <c r="E50" s="2" t="s">
        <v>321</v>
      </c>
      <c r="F50" s="13"/>
      <c r="G50" s="43">
        <f>G51+G55</f>
        <v>82261.7</v>
      </c>
      <c r="H50" s="43">
        <f>H51+H55</f>
        <v>84930.5</v>
      </c>
    </row>
    <row r="51" spans="1:8" ht="54.75" customHeight="1">
      <c r="A51" s="11" t="s">
        <v>391</v>
      </c>
      <c r="B51" s="74">
        <v>400</v>
      </c>
      <c r="C51" s="5" t="s">
        <v>386</v>
      </c>
      <c r="D51" s="5" t="s">
        <v>387</v>
      </c>
      <c r="E51" s="2" t="s">
        <v>321</v>
      </c>
      <c r="F51" s="13" t="s">
        <v>392</v>
      </c>
      <c r="G51" s="43">
        <f>G53+G54</f>
        <v>72920.7</v>
      </c>
      <c r="H51" s="43">
        <f>H53+H54</f>
        <v>75589.5</v>
      </c>
    </row>
    <row r="52" spans="1:8" ht="25.5" customHeight="1">
      <c r="A52" s="11" t="s">
        <v>267</v>
      </c>
      <c r="B52" s="74">
        <v>400</v>
      </c>
      <c r="C52" s="5" t="s">
        <v>386</v>
      </c>
      <c r="D52" s="5" t="s">
        <v>387</v>
      </c>
      <c r="E52" s="2" t="s">
        <v>321</v>
      </c>
      <c r="F52" s="13" t="s">
        <v>268</v>
      </c>
      <c r="G52" s="43">
        <f>G53+G54</f>
        <v>72920.7</v>
      </c>
      <c r="H52" s="43">
        <f>H53+H54</f>
        <v>75589.5</v>
      </c>
    </row>
    <row r="53" spans="1:8" ht="21.75" customHeight="1">
      <c r="A53" s="17" t="s">
        <v>265</v>
      </c>
      <c r="B53" s="74">
        <v>400</v>
      </c>
      <c r="C53" s="5" t="s">
        <v>386</v>
      </c>
      <c r="D53" s="5" t="s">
        <v>387</v>
      </c>
      <c r="E53" s="2" t="s">
        <v>321</v>
      </c>
      <c r="F53" s="5" t="s">
        <v>393</v>
      </c>
      <c r="G53" s="43">
        <v>56006.7</v>
      </c>
      <c r="H53" s="43">
        <v>58056.5</v>
      </c>
    </row>
    <row r="54" spans="1:8" ht="38.25" customHeight="1">
      <c r="A54" s="11" t="s">
        <v>266</v>
      </c>
      <c r="B54" s="74">
        <v>400</v>
      </c>
      <c r="C54" s="5" t="s">
        <v>386</v>
      </c>
      <c r="D54" s="5" t="s">
        <v>387</v>
      </c>
      <c r="E54" s="2" t="s">
        <v>321</v>
      </c>
      <c r="F54" s="5" t="s">
        <v>264</v>
      </c>
      <c r="G54" s="43">
        <v>16914</v>
      </c>
      <c r="H54" s="43">
        <v>17533</v>
      </c>
    </row>
    <row r="55" spans="1:8" ht="32.25" customHeight="1">
      <c r="A55" s="11" t="s">
        <v>396</v>
      </c>
      <c r="B55" s="74">
        <v>400</v>
      </c>
      <c r="C55" s="5" t="s">
        <v>386</v>
      </c>
      <c r="D55" s="5" t="s">
        <v>387</v>
      </c>
      <c r="E55" s="2" t="s">
        <v>321</v>
      </c>
      <c r="F55" s="15" t="s">
        <v>288</v>
      </c>
      <c r="G55" s="43">
        <f>G56</f>
        <v>9341</v>
      </c>
      <c r="H55" s="43">
        <f>H56</f>
        <v>9341</v>
      </c>
    </row>
    <row r="56" spans="1:8" ht="32.25" customHeight="1">
      <c r="A56" s="11" t="s">
        <v>269</v>
      </c>
      <c r="B56" s="74">
        <v>400</v>
      </c>
      <c r="C56" s="5" t="s">
        <v>386</v>
      </c>
      <c r="D56" s="5" t="s">
        <v>387</v>
      </c>
      <c r="E56" s="2" t="s">
        <v>321</v>
      </c>
      <c r="F56" s="13" t="s">
        <v>411</v>
      </c>
      <c r="G56" s="43">
        <f>G58+G57</f>
        <v>9341</v>
      </c>
      <c r="H56" s="43">
        <f>H58+H57</f>
        <v>9341</v>
      </c>
    </row>
    <row r="57" spans="1:8" ht="26.25" customHeight="1">
      <c r="A57" s="11" t="s">
        <v>122</v>
      </c>
      <c r="B57" s="74">
        <v>400</v>
      </c>
      <c r="C57" s="5" t="s">
        <v>386</v>
      </c>
      <c r="D57" s="5" t="s">
        <v>387</v>
      </c>
      <c r="E57" s="2" t="s">
        <v>321</v>
      </c>
      <c r="F57" s="13" t="s">
        <v>138</v>
      </c>
      <c r="G57" s="43">
        <v>1680</v>
      </c>
      <c r="H57" s="43">
        <v>1680</v>
      </c>
    </row>
    <row r="58" spans="1:8" ht="30" customHeight="1">
      <c r="A58" s="11" t="s">
        <v>397</v>
      </c>
      <c r="B58" s="74">
        <v>400</v>
      </c>
      <c r="C58" s="5" t="s">
        <v>386</v>
      </c>
      <c r="D58" s="5" t="s">
        <v>387</v>
      </c>
      <c r="E58" s="2" t="s">
        <v>321</v>
      </c>
      <c r="F58" s="13" t="s">
        <v>398</v>
      </c>
      <c r="G58" s="44">
        <v>7661</v>
      </c>
      <c r="H58" s="44">
        <v>7661</v>
      </c>
    </row>
    <row r="59" spans="1:8" ht="18.75" customHeight="1">
      <c r="A59" s="34" t="s">
        <v>375</v>
      </c>
      <c r="B59" s="74">
        <v>400</v>
      </c>
      <c r="C59" s="5" t="s">
        <v>387</v>
      </c>
      <c r="D59" s="16"/>
      <c r="E59" s="17"/>
      <c r="F59" s="16"/>
      <c r="G59" s="44">
        <f aca="true" t="shared" si="1" ref="G59:H61">G60</f>
        <v>16000</v>
      </c>
      <c r="H59" s="44">
        <f t="shared" si="1"/>
        <v>16000</v>
      </c>
    </row>
    <row r="60" spans="1:8" ht="24" customHeight="1">
      <c r="A60" s="30" t="s">
        <v>450</v>
      </c>
      <c r="B60" s="74">
        <v>400</v>
      </c>
      <c r="C60" s="5" t="s">
        <v>387</v>
      </c>
      <c r="D60" s="5" t="s">
        <v>449</v>
      </c>
      <c r="E60" s="18"/>
      <c r="F60" s="16"/>
      <c r="G60" s="44">
        <f t="shared" si="1"/>
        <v>16000</v>
      </c>
      <c r="H60" s="44">
        <f t="shared" si="1"/>
        <v>16000</v>
      </c>
    </row>
    <row r="61" spans="1:8" ht="38.25" customHeight="1">
      <c r="A61" s="31" t="s">
        <v>453</v>
      </c>
      <c r="B61" s="74">
        <v>400</v>
      </c>
      <c r="C61" s="5" t="s">
        <v>387</v>
      </c>
      <c r="D61" s="5" t="s">
        <v>449</v>
      </c>
      <c r="E61" s="18" t="s">
        <v>448</v>
      </c>
      <c r="F61" s="13"/>
      <c r="G61" s="44">
        <f t="shared" si="1"/>
        <v>16000</v>
      </c>
      <c r="H61" s="44">
        <f t="shared" si="1"/>
        <v>16000</v>
      </c>
    </row>
    <row r="62" spans="1:8" ht="27" customHeight="1">
      <c r="A62" s="11" t="s">
        <v>396</v>
      </c>
      <c r="B62" s="74">
        <v>400</v>
      </c>
      <c r="C62" s="5" t="s">
        <v>387</v>
      </c>
      <c r="D62" s="5" t="s">
        <v>449</v>
      </c>
      <c r="E62" s="18" t="s">
        <v>448</v>
      </c>
      <c r="F62" s="5" t="s">
        <v>288</v>
      </c>
      <c r="G62" s="44">
        <f>G64</f>
        <v>16000</v>
      </c>
      <c r="H62" s="44">
        <f>H64</f>
        <v>16000</v>
      </c>
    </row>
    <row r="63" spans="1:8" ht="27.75" customHeight="1">
      <c r="A63" s="11" t="s">
        <v>269</v>
      </c>
      <c r="B63" s="74">
        <v>400</v>
      </c>
      <c r="C63" s="5" t="s">
        <v>387</v>
      </c>
      <c r="D63" s="5" t="s">
        <v>449</v>
      </c>
      <c r="E63" s="18" t="s">
        <v>448</v>
      </c>
      <c r="F63" s="5" t="s">
        <v>411</v>
      </c>
      <c r="G63" s="44">
        <f>G64</f>
        <v>16000</v>
      </c>
      <c r="H63" s="44">
        <f>H64</f>
        <v>16000</v>
      </c>
    </row>
    <row r="64" spans="1:8" ht="30.75" customHeight="1">
      <c r="A64" s="11" t="s">
        <v>397</v>
      </c>
      <c r="B64" s="74">
        <v>400</v>
      </c>
      <c r="C64" s="5" t="s">
        <v>387</v>
      </c>
      <c r="D64" s="5" t="s">
        <v>449</v>
      </c>
      <c r="E64" s="18" t="s">
        <v>448</v>
      </c>
      <c r="F64" s="5" t="s">
        <v>398</v>
      </c>
      <c r="G64" s="44">
        <v>16000</v>
      </c>
      <c r="H64" s="44">
        <v>16000</v>
      </c>
    </row>
    <row r="65" spans="1:8" ht="18" customHeight="1">
      <c r="A65" s="17" t="s">
        <v>377</v>
      </c>
      <c r="B65" s="74">
        <v>400</v>
      </c>
      <c r="C65" s="5" t="s">
        <v>388</v>
      </c>
      <c r="D65" s="16"/>
      <c r="E65" s="18"/>
      <c r="F65" s="16"/>
      <c r="G65" s="44">
        <f>G66</f>
        <v>107499</v>
      </c>
      <c r="H65" s="44">
        <f>H66</f>
        <v>107499</v>
      </c>
    </row>
    <row r="66" spans="1:8" ht="16.5" customHeight="1">
      <c r="A66" s="17" t="s">
        <v>378</v>
      </c>
      <c r="B66" s="74">
        <v>400</v>
      </c>
      <c r="C66" s="5" t="s">
        <v>388</v>
      </c>
      <c r="D66" s="13" t="s">
        <v>417</v>
      </c>
      <c r="E66" s="18"/>
      <c r="F66" s="16"/>
      <c r="G66" s="44">
        <f>G67</f>
        <v>107499</v>
      </c>
      <c r="H66" s="44">
        <f>H67</f>
        <v>107499</v>
      </c>
    </row>
    <row r="67" spans="1:8" ht="40.5" customHeight="1">
      <c r="A67" s="17" t="s">
        <v>451</v>
      </c>
      <c r="B67" s="74">
        <v>400</v>
      </c>
      <c r="C67" s="5" t="s">
        <v>388</v>
      </c>
      <c r="D67" s="13" t="s">
        <v>417</v>
      </c>
      <c r="E67" s="109" t="s">
        <v>246</v>
      </c>
      <c r="F67" s="16"/>
      <c r="G67" s="44">
        <f>G68+G71</f>
        <v>107499</v>
      </c>
      <c r="H67" s="44">
        <f>H68+H71</f>
        <v>107499</v>
      </c>
    </row>
    <row r="68" spans="1:8" ht="24" customHeight="1">
      <c r="A68" s="11" t="s">
        <v>396</v>
      </c>
      <c r="B68" s="74">
        <v>400</v>
      </c>
      <c r="C68" s="5" t="s">
        <v>388</v>
      </c>
      <c r="D68" s="13" t="s">
        <v>417</v>
      </c>
      <c r="E68" s="109" t="s">
        <v>246</v>
      </c>
      <c r="F68" s="13" t="s">
        <v>288</v>
      </c>
      <c r="G68" s="44">
        <f>G70</f>
        <v>37367</v>
      </c>
      <c r="H68" s="44">
        <f>H70</f>
        <v>37367</v>
      </c>
    </row>
    <row r="69" spans="1:8" ht="25.5" customHeight="1">
      <c r="A69" s="11" t="s">
        <v>269</v>
      </c>
      <c r="B69" s="74">
        <v>400</v>
      </c>
      <c r="C69" s="5" t="s">
        <v>388</v>
      </c>
      <c r="D69" s="13" t="s">
        <v>417</v>
      </c>
      <c r="E69" s="109" t="s">
        <v>246</v>
      </c>
      <c r="F69" s="13" t="s">
        <v>411</v>
      </c>
      <c r="G69" s="44">
        <f>G70</f>
        <v>37367</v>
      </c>
      <c r="H69" s="44">
        <f>H70</f>
        <v>37367</v>
      </c>
    </row>
    <row r="70" spans="1:8" ht="27.75" customHeight="1">
      <c r="A70" s="11" t="s">
        <v>397</v>
      </c>
      <c r="B70" s="74">
        <v>400</v>
      </c>
      <c r="C70" s="5" t="s">
        <v>388</v>
      </c>
      <c r="D70" s="13" t="s">
        <v>417</v>
      </c>
      <c r="E70" s="109" t="s">
        <v>246</v>
      </c>
      <c r="F70" s="13" t="s">
        <v>398</v>
      </c>
      <c r="G70" s="44">
        <v>37367</v>
      </c>
      <c r="H70" s="44">
        <v>37367</v>
      </c>
    </row>
    <row r="71" spans="1:8" ht="20.25" customHeight="1">
      <c r="A71" s="11" t="s">
        <v>399</v>
      </c>
      <c r="B71" s="74">
        <v>400</v>
      </c>
      <c r="C71" s="5" t="s">
        <v>388</v>
      </c>
      <c r="D71" s="13" t="s">
        <v>417</v>
      </c>
      <c r="E71" s="109" t="s">
        <v>246</v>
      </c>
      <c r="F71" s="13" t="s">
        <v>400</v>
      </c>
      <c r="G71" s="44">
        <f>G72</f>
        <v>70132</v>
      </c>
      <c r="H71" s="44">
        <f>H72</f>
        <v>70132</v>
      </c>
    </row>
    <row r="72" spans="1:8" ht="18" customHeight="1">
      <c r="A72" s="11" t="s">
        <v>414</v>
      </c>
      <c r="B72" s="74">
        <v>400</v>
      </c>
      <c r="C72" s="5" t="s">
        <v>388</v>
      </c>
      <c r="D72" s="13" t="s">
        <v>417</v>
      </c>
      <c r="E72" s="109" t="s">
        <v>246</v>
      </c>
      <c r="F72" s="13" t="s">
        <v>415</v>
      </c>
      <c r="G72" s="44">
        <f>G73</f>
        <v>70132</v>
      </c>
      <c r="H72" s="44">
        <f>H73</f>
        <v>70132</v>
      </c>
    </row>
    <row r="73" spans="1:8" ht="18" customHeight="1">
      <c r="A73" s="11" t="s">
        <v>403</v>
      </c>
      <c r="B73" s="74">
        <v>400</v>
      </c>
      <c r="C73" s="5" t="s">
        <v>388</v>
      </c>
      <c r="D73" s="13" t="s">
        <v>417</v>
      </c>
      <c r="E73" s="109" t="s">
        <v>246</v>
      </c>
      <c r="F73" s="13" t="s">
        <v>401</v>
      </c>
      <c r="G73" s="44">
        <v>70132</v>
      </c>
      <c r="H73" s="44">
        <v>70132</v>
      </c>
    </row>
    <row r="74" spans="1:8" ht="15" customHeight="1">
      <c r="A74" s="17" t="s">
        <v>379</v>
      </c>
      <c r="B74" s="74">
        <v>400</v>
      </c>
      <c r="C74" s="5" t="s">
        <v>389</v>
      </c>
      <c r="D74" s="16"/>
      <c r="E74" s="18"/>
      <c r="F74" s="16"/>
      <c r="G74" s="44">
        <f>G75</f>
        <v>115990</v>
      </c>
      <c r="H74" s="44">
        <f>H75</f>
        <v>70921</v>
      </c>
    </row>
    <row r="75" spans="1:8" ht="18.75" customHeight="1">
      <c r="A75" s="17" t="s">
        <v>380</v>
      </c>
      <c r="B75" s="74">
        <v>400</v>
      </c>
      <c r="C75" s="5" t="s">
        <v>389</v>
      </c>
      <c r="D75" s="13" t="s">
        <v>387</v>
      </c>
      <c r="E75" s="18"/>
      <c r="F75" s="16"/>
      <c r="G75" s="44">
        <f>G76</f>
        <v>115990</v>
      </c>
      <c r="H75" s="44">
        <f>H76</f>
        <v>70921</v>
      </c>
    </row>
    <row r="76" spans="1:8" ht="24" customHeight="1">
      <c r="A76" s="22" t="s">
        <v>220</v>
      </c>
      <c r="B76" s="74">
        <v>400</v>
      </c>
      <c r="C76" s="5" t="s">
        <v>389</v>
      </c>
      <c r="D76" s="13" t="s">
        <v>387</v>
      </c>
      <c r="E76" s="18" t="s">
        <v>239</v>
      </c>
      <c r="F76" s="16"/>
      <c r="G76" s="44">
        <f>G77+G81</f>
        <v>115990</v>
      </c>
      <c r="H76" s="44">
        <f>H77+H81</f>
        <v>70921</v>
      </c>
    </row>
    <row r="77" spans="1:8" ht="24.75" customHeight="1">
      <c r="A77" s="17" t="s">
        <v>249</v>
      </c>
      <c r="B77" s="74">
        <v>400</v>
      </c>
      <c r="C77" s="5" t="s">
        <v>389</v>
      </c>
      <c r="D77" s="13" t="s">
        <v>387</v>
      </c>
      <c r="E77" s="18" t="s">
        <v>238</v>
      </c>
      <c r="F77" s="16"/>
      <c r="G77" s="44">
        <f>G78</f>
        <v>55990</v>
      </c>
      <c r="H77" s="44">
        <f>H78</f>
        <v>10921</v>
      </c>
    </row>
    <row r="78" spans="1:8" ht="27" customHeight="1">
      <c r="A78" s="11" t="s">
        <v>396</v>
      </c>
      <c r="B78" s="74">
        <v>400</v>
      </c>
      <c r="C78" s="5" t="s">
        <v>389</v>
      </c>
      <c r="D78" s="13" t="s">
        <v>387</v>
      </c>
      <c r="E78" s="18" t="s">
        <v>238</v>
      </c>
      <c r="F78" s="13" t="s">
        <v>288</v>
      </c>
      <c r="G78" s="44">
        <f>G80</f>
        <v>55990</v>
      </c>
      <c r="H78" s="44">
        <f>H80</f>
        <v>10921</v>
      </c>
    </row>
    <row r="79" spans="1:8" ht="26.25" customHeight="1">
      <c r="A79" s="11" t="s">
        <v>269</v>
      </c>
      <c r="B79" s="74">
        <v>400</v>
      </c>
      <c r="C79" s="5" t="s">
        <v>389</v>
      </c>
      <c r="D79" s="13" t="s">
        <v>387</v>
      </c>
      <c r="E79" s="18" t="s">
        <v>238</v>
      </c>
      <c r="F79" s="13" t="s">
        <v>411</v>
      </c>
      <c r="G79" s="44">
        <f>G80</f>
        <v>55990</v>
      </c>
      <c r="H79" s="44">
        <f>H80</f>
        <v>10921</v>
      </c>
    </row>
    <row r="80" spans="1:8" ht="26.25" customHeight="1">
      <c r="A80" s="11" t="s">
        <v>397</v>
      </c>
      <c r="B80" s="74">
        <v>400</v>
      </c>
      <c r="C80" s="5" t="s">
        <v>389</v>
      </c>
      <c r="D80" s="13" t="s">
        <v>387</v>
      </c>
      <c r="E80" s="18" t="s">
        <v>238</v>
      </c>
      <c r="F80" s="13" t="s">
        <v>398</v>
      </c>
      <c r="G80" s="44">
        <v>55990</v>
      </c>
      <c r="H80" s="44">
        <v>10921</v>
      </c>
    </row>
    <row r="81" spans="1:8" ht="29.25" customHeight="1">
      <c r="A81" s="22" t="s">
        <v>250</v>
      </c>
      <c r="B81" s="74">
        <v>400</v>
      </c>
      <c r="C81" s="5" t="s">
        <v>389</v>
      </c>
      <c r="D81" s="13" t="s">
        <v>387</v>
      </c>
      <c r="E81" s="109" t="s">
        <v>240</v>
      </c>
      <c r="F81" s="18"/>
      <c r="G81" s="43">
        <f>G82</f>
        <v>60000</v>
      </c>
      <c r="H81" s="43">
        <f>H82</f>
        <v>60000</v>
      </c>
    </row>
    <row r="82" spans="1:8" ht="29.25" customHeight="1">
      <c r="A82" s="22" t="s">
        <v>396</v>
      </c>
      <c r="B82" s="74">
        <v>400</v>
      </c>
      <c r="C82" s="5" t="s">
        <v>389</v>
      </c>
      <c r="D82" s="13" t="s">
        <v>387</v>
      </c>
      <c r="E82" s="109" t="s">
        <v>240</v>
      </c>
      <c r="F82" s="18">
        <v>200</v>
      </c>
      <c r="G82" s="43">
        <f>G84</f>
        <v>60000</v>
      </c>
      <c r="H82" s="43">
        <f>H84</f>
        <v>60000</v>
      </c>
    </row>
    <row r="83" spans="1:8" ht="25.5" customHeight="1">
      <c r="A83" s="11" t="s">
        <v>269</v>
      </c>
      <c r="B83" s="74">
        <v>400</v>
      </c>
      <c r="C83" s="5" t="s">
        <v>389</v>
      </c>
      <c r="D83" s="13" t="s">
        <v>387</v>
      </c>
      <c r="E83" s="109" t="s">
        <v>240</v>
      </c>
      <c r="F83" s="18">
        <v>244</v>
      </c>
      <c r="G83" s="43">
        <f>G84</f>
        <v>60000</v>
      </c>
      <c r="H83" s="43">
        <f>H84</f>
        <v>60000</v>
      </c>
    </row>
    <row r="84" spans="1:8" ht="27" customHeight="1">
      <c r="A84" s="22" t="s">
        <v>397</v>
      </c>
      <c r="B84" s="74">
        <v>400</v>
      </c>
      <c r="C84" s="5" t="s">
        <v>389</v>
      </c>
      <c r="D84" s="13" t="s">
        <v>387</v>
      </c>
      <c r="E84" s="109" t="s">
        <v>240</v>
      </c>
      <c r="F84" s="18">
        <v>244</v>
      </c>
      <c r="G84" s="43">
        <v>60000</v>
      </c>
      <c r="H84" s="43">
        <v>60000</v>
      </c>
    </row>
    <row r="85" spans="1:8" ht="18.75" customHeight="1">
      <c r="A85" s="11" t="s">
        <v>2</v>
      </c>
      <c r="B85" s="74">
        <v>400</v>
      </c>
      <c r="C85" s="13" t="s">
        <v>424</v>
      </c>
      <c r="D85" s="13"/>
      <c r="E85" s="70"/>
      <c r="F85" s="32"/>
      <c r="G85" s="43">
        <f>G86</f>
        <v>2000</v>
      </c>
      <c r="H85" s="43">
        <v>2000</v>
      </c>
    </row>
    <row r="86" spans="1:8" ht="20.25" customHeight="1">
      <c r="A86" s="11" t="s">
        <v>3</v>
      </c>
      <c r="B86" s="74">
        <v>400</v>
      </c>
      <c r="C86" s="13" t="s">
        <v>424</v>
      </c>
      <c r="D86" s="13" t="s">
        <v>424</v>
      </c>
      <c r="E86" s="70"/>
      <c r="F86" s="32"/>
      <c r="G86" s="43">
        <f>G87</f>
        <v>2000</v>
      </c>
      <c r="H86" s="43">
        <v>2000</v>
      </c>
    </row>
    <row r="87" spans="1:8" ht="23.25" customHeight="1">
      <c r="A87" s="22" t="s">
        <v>1</v>
      </c>
      <c r="B87" s="74">
        <v>400</v>
      </c>
      <c r="C87" s="13" t="s">
        <v>424</v>
      </c>
      <c r="D87" s="13" t="s">
        <v>424</v>
      </c>
      <c r="E87" s="46" t="s">
        <v>0</v>
      </c>
      <c r="F87" s="32"/>
      <c r="G87" s="43">
        <f>G88</f>
        <v>2000</v>
      </c>
      <c r="H87" s="43">
        <v>2000</v>
      </c>
    </row>
    <row r="88" spans="1:8" ht="26.25" customHeight="1">
      <c r="A88" s="11" t="s">
        <v>396</v>
      </c>
      <c r="B88" s="74">
        <v>400</v>
      </c>
      <c r="C88" s="13" t="s">
        <v>424</v>
      </c>
      <c r="D88" s="13" t="s">
        <v>424</v>
      </c>
      <c r="E88" s="46" t="s">
        <v>0</v>
      </c>
      <c r="F88" s="13" t="s">
        <v>288</v>
      </c>
      <c r="G88" s="43">
        <f>G90</f>
        <v>2000</v>
      </c>
      <c r="H88" s="43">
        <v>2000</v>
      </c>
    </row>
    <row r="89" spans="1:8" ht="27.75" customHeight="1">
      <c r="A89" s="11" t="s">
        <v>269</v>
      </c>
      <c r="B89" s="74">
        <v>400</v>
      </c>
      <c r="C89" s="13" t="s">
        <v>424</v>
      </c>
      <c r="D89" s="13" t="s">
        <v>424</v>
      </c>
      <c r="E89" s="46" t="s">
        <v>0</v>
      </c>
      <c r="F89" s="13" t="s">
        <v>411</v>
      </c>
      <c r="G89" s="43">
        <f>G90</f>
        <v>2000</v>
      </c>
      <c r="H89" s="43">
        <v>2000</v>
      </c>
    </row>
    <row r="90" spans="1:8" ht="21.75" customHeight="1">
      <c r="A90" s="11" t="s">
        <v>397</v>
      </c>
      <c r="B90" s="74">
        <v>400</v>
      </c>
      <c r="C90" s="13" t="s">
        <v>424</v>
      </c>
      <c r="D90" s="13" t="s">
        <v>424</v>
      </c>
      <c r="E90" s="46" t="s">
        <v>0</v>
      </c>
      <c r="F90" s="13" t="s">
        <v>398</v>
      </c>
      <c r="G90" s="43">
        <v>2000</v>
      </c>
      <c r="H90" s="43">
        <v>2000</v>
      </c>
    </row>
    <row r="91" spans="1:8" ht="17.25" customHeight="1">
      <c r="A91" s="11" t="s">
        <v>359</v>
      </c>
      <c r="B91" s="74">
        <v>400</v>
      </c>
      <c r="C91" s="13" t="s">
        <v>390</v>
      </c>
      <c r="D91" s="13"/>
      <c r="E91" s="18"/>
      <c r="F91" s="18"/>
      <c r="G91" s="43">
        <f aca="true" t="shared" si="2" ref="G91:H93">G92</f>
        <v>257560</v>
      </c>
      <c r="H91" s="43">
        <f t="shared" si="2"/>
        <v>272560</v>
      </c>
    </row>
    <row r="92" spans="1:8" ht="12.75">
      <c r="A92" s="11" t="s">
        <v>360</v>
      </c>
      <c r="B92" s="74">
        <v>400</v>
      </c>
      <c r="C92" s="13" t="s">
        <v>390</v>
      </c>
      <c r="D92" s="13" t="s">
        <v>385</v>
      </c>
      <c r="E92" s="18"/>
      <c r="F92" s="18"/>
      <c r="G92" s="43">
        <f t="shared" si="2"/>
        <v>257560</v>
      </c>
      <c r="H92" s="43">
        <f t="shared" si="2"/>
        <v>272560</v>
      </c>
    </row>
    <row r="93" spans="1:8" ht="25.5" customHeight="1">
      <c r="A93" s="22" t="s">
        <v>251</v>
      </c>
      <c r="B93" s="74">
        <v>400</v>
      </c>
      <c r="C93" s="13" t="s">
        <v>390</v>
      </c>
      <c r="D93" s="13" t="s">
        <v>385</v>
      </c>
      <c r="E93" s="109" t="s">
        <v>241</v>
      </c>
      <c r="F93" s="18"/>
      <c r="G93" s="43">
        <f t="shared" si="2"/>
        <v>257560</v>
      </c>
      <c r="H93" s="43">
        <f t="shared" si="2"/>
        <v>272560</v>
      </c>
    </row>
    <row r="94" spans="1:8" ht="24" customHeight="1">
      <c r="A94" s="11" t="s">
        <v>396</v>
      </c>
      <c r="B94" s="74">
        <v>400</v>
      </c>
      <c r="C94" s="13" t="s">
        <v>390</v>
      </c>
      <c r="D94" s="13" t="s">
        <v>385</v>
      </c>
      <c r="E94" s="109" t="s">
        <v>241</v>
      </c>
      <c r="F94" s="13" t="s">
        <v>288</v>
      </c>
      <c r="G94" s="43">
        <f>G96</f>
        <v>257560</v>
      </c>
      <c r="H94" s="43">
        <f>H96</f>
        <v>272560</v>
      </c>
    </row>
    <row r="95" spans="1:8" ht="25.5" customHeight="1">
      <c r="A95" s="11" t="s">
        <v>269</v>
      </c>
      <c r="B95" s="74">
        <v>400</v>
      </c>
      <c r="C95" s="13" t="s">
        <v>390</v>
      </c>
      <c r="D95" s="13" t="s">
        <v>385</v>
      </c>
      <c r="E95" s="109" t="s">
        <v>241</v>
      </c>
      <c r="F95" s="13" t="s">
        <v>411</v>
      </c>
      <c r="G95" s="43">
        <f>G96</f>
        <v>257560</v>
      </c>
      <c r="H95" s="43">
        <f>H96</f>
        <v>272560</v>
      </c>
    </row>
    <row r="96" spans="1:8" ht="28.5" customHeight="1">
      <c r="A96" s="11" t="s">
        <v>397</v>
      </c>
      <c r="B96" s="74">
        <v>400</v>
      </c>
      <c r="C96" s="13" t="s">
        <v>390</v>
      </c>
      <c r="D96" s="13" t="s">
        <v>385</v>
      </c>
      <c r="E96" s="109" t="s">
        <v>241</v>
      </c>
      <c r="F96" s="13" t="s">
        <v>398</v>
      </c>
      <c r="G96" s="43">
        <v>257560</v>
      </c>
      <c r="H96" s="43">
        <v>272560</v>
      </c>
    </row>
    <row r="97" spans="1:8" ht="18" customHeight="1">
      <c r="A97" s="17" t="s">
        <v>381</v>
      </c>
      <c r="B97" s="74">
        <v>400</v>
      </c>
      <c r="C97" s="13" t="s">
        <v>416</v>
      </c>
      <c r="D97" s="16"/>
      <c r="E97" s="18"/>
      <c r="F97" s="16"/>
      <c r="G97" s="44">
        <f>G98</f>
        <v>126730</v>
      </c>
      <c r="H97" s="44">
        <f>H98</f>
        <v>126730</v>
      </c>
    </row>
    <row r="98" spans="1:8" ht="21.75" customHeight="1">
      <c r="A98" s="17" t="s">
        <v>382</v>
      </c>
      <c r="B98" s="74">
        <v>400</v>
      </c>
      <c r="C98" s="13" t="s">
        <v>416</v>
      </c>
      <c r="D98" s="13" t="s">
        <v>385</v>
      </c>
      <c r="E98" s="18"/>
      <c r="F98" s="16"/>
      <c r="G98" s="44">
        <f>G99</f>
        <v>126730</v>
      </c>
      <c r="H98" s="44">
        <f>H99</f>
        <v>126730</v>
      </c>
    </row>
    <row r="99" spans="1:8" ht="39" customHeight="1">
      <c r="A99" s="22" t="s">
        <v>252</v>
      </c>
      <c r="B99" s="74">
        <v>400</v>
      </c>
      <c r="C99" s="13" t="s">
        <v>416</v>
      </c>
      <c r="D99" s="13" t="s">
        <v>385</v>
      </c>
      <c r="E99" s="109" t="s">
        <v>242</v>
      </c>
      <c r="F99" s="16"/>
      <c r="G99" s="44">
        <f>G102</f>
        <v>126730</v>
      </c>
      <c r="H99" s="44">
        <f>H102</f>
        <v>126730</v>
      </c>
    </row>
    <row r="100" spans="1:8" ht="15" customHeight="1">
      <c r="A100" s="22" t="s">
        <v>218</v>
      </c>
      <c r="B100" s="74">
        <v>400</v>
      </c>
      <c r="C100" s="13" t="s">
        <v>416</v>
      </c>
      <c r="D100" s="13" t="s">
        <v>385</v>
      </c>
      <c r="E100" s="109" t="s">
        <v>242</v>
      </c>
      <c r="F100" s="13" t="s">
        <v>217</v>
      </c>
      <c r="G100" s="44">
        <f>G101</f>
        <v>126730</v>
      </c>
      <c r="H100" s="44">
        <f>H101</f>
        <v>126730</v>
      </c>
    </row>
    <row r="101" spans="1:8" ht="19.5" customHeight="1">
      <c r="A101" s="22" t="s">
        <v>270</v>
      </c>
      <c r="B101" s="74">
        <v>400</v>
      </c>
      <c r="C101" s="13" t="s">
        <v>416</v>
      </c>
      <c r="D101" s="13" t="s">
        <v>385</v>
      </c>
      <c r="E101" s="109" t="s">
        <v>242</v>
      </c>
      <c r="F101" s="13" t="s">
        <v>410</v>
      </c>
      <c r="G101" s="44">
        <f>G102</f>
        <v>126730</v>
      </c>
      <c r="H101" s="44">
        <f>H102</f>
        <v>126730</v>
      </c>
    </row>
    <row r="102" spans="1:8" ht="15.75" customHeight="1">
      <c r="A102" s="17" t="s">
        <v>419</v>
      </c>
      <c r="B102" s="74">
        <v>400</v>
      </c>
      <c r="C102" s="13" t="s">
        <v>416</v>
      </c>
      <c r="D102" s="13" t="s">
        <v>385</v>
      </c>
      <c r="E102" s="109" t="s">
        <v>242</v>
      </c>
      <c r="F102" s="13" t="s">
        <v>420</v>
      </c>
      <c r="G102" s="44">
        <v>126730</v>
      </c>
      <c r="H102" s="44">
        <v>126730</v>
      </c>
    </row>
    <row r="103" spans="1:8" ht="18.75" customHeight="1">
      <c r="A103" s="17" t="s">
        <v>383</v>
      </c>
      <c r="B103" s="74">
        <v>400</v>
      </c>
      <c r="C103" s="13" t="s">
        <v>418</v>
      </c>
      <c r="D103" s="13"/>
      <c r="E103" s="18"/>
      <c r="F103" s="16"/>
      <c r="G103" s="44">
        <f aca="true" t="shared" si="3" ref="G103:H105">G104</f>
        <v>10000</v>
      </c>
      <c r="H103" s="44">
        <f t="shared" si="3"/>
        <v>10000</v>
      </c>
    </row>
    <row r="104" spans="1:8" ht="18.75" customHeight="1">
      <c r="A104" s="17" t="s">
        <v>384</v>
      </c>
      <c r="B104" s="74">
        <v>400</v>
      </c>
      <c r="C104" s="13" t="s">
        <v>418</v>
      </c>
      <c r="D104" s="13" t="s">
        <v>386</v>
      </c>
      <c r="E104" s="18"/>
      <c r="F104" s="16"/>
      <c r="G104" s="44">
        <f t="shared" si="3"/>
        <v>10000</v>
      </c>
      <c r="H104" s="44">
        <f t="shared" si="3"/>
        <v>10000</v>
      </c>
    </row>
    <row r="105" spans="1:8" ht="24" customHeight="1">
      <c r="A105" s="22" t="s">
        <v>124</v>
      </c>
      <c r="B105" s="74">
        <v>400</v>
      </c>
      <c r="C105" s="13" t="s">
        <v>418</v>
      </c>
      <c r="D105" s="13" t="s">
        <v>386</v>
      </c>
      <c r="E105" s="109" t="s">
        <v>237</v>
      </c>
      <c r="F105" s="16"/>
      <c r="G105" s="44">
        <f t="shared" si="3"/>
        <v>10000</v>
      </c>
      <c r="H105" s="44">
        <f t="shared" si="3"/>
        <v>10000</v>
      </c>
    </row>
    <row r="106" spans="1:8" ht="25.5" customHeight="1">
      <c r="A106" s="11" t="s">
        <v>396</v>
      </c>
      <c r="B106" s="74">
        <v>400</v>
      </c>
      <c r="C106" s="13" t="s">
        <v>418</v>
      </c>
      <c r="D106" s="13" t="s">
        <v>386</v>
      </c>
      <c r="E106" s="109" t="s">
        <v>237</v>
      </c>
      <c r="F106" s="13" t="s">
        <v>288</v>
      </c>
      <c r="G106" s="44">
        <f>G108</f>
        <v>10000</v>
      </c>
      <c r="H106" s="44">
        <f>H108</f>
        <v>10000</v>
      </c>
    </row>
    <row r="107" spans="1:8" ht="27.75" customHeight="1">
      <c r="A107" s="11" t="s">
        <v>269</v>
      </c>
      <c r="B107" s="74">
        <v>400</v>
      </c>
      <c r="C107" s="13" t="s">
        <v>418</v>
      </c>
      <c r="D107" s="13" t="s">
        <v>386</v>
      </c>
      <c r="E107" s="109" t="s">
        <v>237</v>
      </c>
      <c r="F107" s="13" t="s">
        <v>411</v>
      </c>
      <c r="G107" s="44">
        <f>G108</f>
        <v>10000</v>
      </c>
      <c r="H107" s="44">
        <f>H108</f>
        <v>10000</v>
      </c>
    </row>
    <row r="108" spans="1:8" ht="29.25" customHeight="1">
      <c r="A108" s="11" t="s">
        <v>397</v>
      </c>
      <c r="B108" s="74">
        <v>400</v>
      </c>
      <c r="C108" s="13" t="s">
        <v>418</v>
      </c>
      <c r="D108" s="13" t="s">
        <v>386</v>
      </c>
      <c r="E108" s="109" t="s">
        <v>237</v>
      </c>
      <c r="F108" s="13" t="s">
        <v>398</v>
      </c>
      <c r="G108" s="44">
        <v>10000</v>
      </c>
      <c r="H108" s="44">
        <v>10000</v>
      </c>
    </row>
  </sheetData>
  <mergeCells count="6">
    <mergeCell ref="A5:F5"/>
    <mergeCell ref="A6:F6"/>
    <mergeCell ref="E1:H1"/>
    <mergeCell ref="E3:G3"/>
    <mergeCell ref="A4:F4"/>
    <mergeCell ref="E2:H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A18" sqref="A18:B18"/>
    </sheetView>
  </sheetViews>
  <sheetFormatPr defaultColWidth="9.00390625" defaultRowHeight="12.75"/>
  <cols>
    <col min="1" max="1" width="67.125" style="0" customWidth="1"/>
    <col min="2" max="2" width="15.875" style="0" customWidth="1"/>
    <col min="3" max="3" width="19.00390625" style="0" customWidth="1"/>
  </cols>
  <sheetData>
    <row r="1" ht="16.5" customHeight="1">
      <c r="C1" s="72" t="s">
        <v>354</v>
      </c>
    </row>
    <row r="2" spans="2:4" ht="24" customHeight="1">
      <c r="B2" s="130" t="s">
        <v>46</v>
      </c>
      <c r="C2" s="130"/>
      <c r="D2" s="63"/>
    </row>
    <row r="3" ht="20.25" customHeight="1">
      <c r="C3" s="35"/>
    </row>
    <row r="4" spans="1:3" ht="34.5" customHeight="1">
      <c r="A4" s="119" t="s">
        <v>158</v>
      </c>
      <c r="B4" s="119"/>
      <c r="C4" s="119"/>
    </row>
    <row r="5" spans="1:3" ht="25.5" customHeight="1" hidden="1">
      <c r="A5" s="133"/>
      <c r="B5" s="133"/>
      <c r="C5" s="133"/>
    </row>
    <row r="6" spans="1:3" ht="19.5" customHeight="1">
      <c r="A6" s="131" t="s">
        <v>363</v>
      </c>
      <c r="B6" s="110"/>
      <c r="C6" s="134" t="s">
        <v>366</v>
      </c>
    </row>
    <row r="7" spans="1:3" ht="17.25" customHeight="1">
      <c r="A7" s="111"/>
      <c r="B7" s="112"/>
      <c r="C7" s="134"/>
    </row>
    <row r="8" spans="1:3" ht="32.25" customHeight="1">
      <c r="A8" s="113" t="s">
        <v>221</v>
      </c>
      <c r="B8" s="132"/>
      <c r="C8" s="18" t="s">
        <v>243</v>
      </c>
    </row>
    <row r="9" spans="1:3" ht="27.75" customHeight="1">
      <c r="A9" s="126" t="s">
        <v>222</v>
      </c>
      <c r="B9" s="127"/>
      <c r="C9" s="18" t="s">
        <v>244</v>
      </c>
    </row>
    <row r="10" spans="1:3" ht="27.75" customHeight="1">
      <c r="A10" s="126" t="s">
        <v>227</v>
      </c>
      <c r="B10" s="127"/>
      <c r="C10" s="18" t="s">
        <v>245</v>
      </c>
    </row>
    <row r="11" spans="1:3" ht="36.75" customHeight="1">
      <c r="A11" s="128" t="s">
        <v>155</v>
      </c>
      <c r="B11" s="129"/>
      <c r="C11" s="18" t="s">
        <v>254</v>
      </c>
    </row>
    <row r="12" spans="1:3" ht="27.75" customHeight="1">
      <c r="A12" s="126" t="s">
        <v>252</v>
      </c>
      <c r="B12" s="127"/>
      <c r="C12" s="18" t="s">
        <v>242</v>
      </c>
    </row>
    <row r="13" spans="1:3" ht="39.75" customHeight="1">
      <c r="A13" s="126" t="s">
        <v>153</v>
      </c>
      <c r="B13" s="127"/>
      <c r="C13" s="18" t="s">
        <v>136</v>
      </c>
    </row>
    <row r="14" spans="1:3" ht="27" customHeight="1">
      <c r="A14" s="135" t="s">
        <v>453</v>
      </c>
      <c r="B14" s="136"/>
      <c r="C14" s="18" t="s">
        <v>448</v>
      </c>
    </row>
    <row r="15" spans="1:3" ht="30" customHeight="1">
      <c r="A15" s="128" t="s">
        <v>451</v>
      </c>
      <c r="B15" s="129"/>
      <c r="C15" s="18" t="s">
        <v>246</v>
      </c>
    </row>
    <row r="16" spans="1:3" ht="53.25" customHeight="1">
      <c r="A16" s="128" t="s">
        <v>154</v>
      </c>
      <c r="B16" s="129"/>
      <c r="C16" s="18" t="s">
        <v>130</v>
      </c>
    </row>
    <row r="17" spans="1:3" ht="23.25" customHeight="1">
      <c r="A17" s="126" t="s">
        <v>220</v>
      </c>
      <c r="B17" s="127"/>
      <c r="C17" s="18" t="s">
        <v>239</v>
      </c>
    </row>
    <row r="18" spans="1:3" ht="21" customHeight="1">
      <c r="A18" s="126" t="s">
        <v>496</v>
      </c>
      <c r="B18" s="127"/>
      <c r="C18" s="18" t="s">
        <v>238</v>
      </c>
    </row>
    <row r="19" spans="1:3" ht="28.5" customHeight="1">
      <c r="A19" s="126" t="s">
        <v>499</v>
      </c>
      <c r="B19" s="127"/>
      <c r="C19" s="18" t="s">
        <v>240</v>
      </c>
    </row>
    <row r="20" spans="1:3" ht="28.5" customHeight="1">
      <c r="A20" s="126" t="s">
        <v>251</v>
      </c>
      <c r="B20" s="127"/>
      <c r="C20" s="18" t="s">
        <v>241</v>
      </c>
    </row>
    <row r="21" spans="1:3" ht="27" customHeight="1">
      <c r="A21" s="126" t="s">
        <v>253</v>
      </c>
      <c r="B21" s="127"/>
      <c r="C21" s="18" t="s">
        <v>237</v>
      </c>
    </row>
    <row r="22" spans="1:3" ht="27" customHeight="1">
      <c r="A22" s="126" t="s">
        <v>1</v>
      </c>
      <c r="B22" s="127"/>
      <c r="C22" s="18" t="s">
        <v>0</v>
      </c>
    </row>
    <row r="23" spans="1:3" ht="29.25" customHeight="1">
      <c r="A23" s="128" t="s">
        <v>149</v>
      </c>
      <c r="B23" s="129"/>
      <c r="C23" s="18" t="s">
        <v>150</v>
      </c>
    </row>
    <row r="24" spans="1:3" ht="24" customHeight="1">
      <c r="A24" s="128" t="s">
        <v>151</v>
      </c>
      <c r="B24" s="129"/>
      <c r="C24" s="18" t="s">
        <v>152</v>
      </c>
    </row>
    <row r="25" spans="1:3" ht="23.25" customHeight="1">
      <c r="A25" s="128" t="s">
        <v>256</v>
      </c>
      <c r="B25" s="129"/>
      <c r="C25" s="18" t="s">
        <v>255</v>
      </c>
    </row>
    <row r="26" spans="1:3" ht="23.25" customHeight="1" hidden="1">
      <c r="A26" s="126" t="s">
        <v>322</v>
      </c>
      <c r="B26" s="127"/>
      <c r="C26" s="18" t="s">
        <v>278</v>
      </c>
    </row>
    <row r="27" spans="1:3" ht="30" customHeight="1">
      <c r="A27" s="128" t="s">
        <v>323</v>
      </c>
      <c r="B27" s="129"/>
      <c r="C27" s="2" t="s">
        <v>277</v>
      </c>
    </row>
    <row r="28" spans="1:3" ht="27" customHeight="1">
      <c r="A28" s="126" t="s">
        <v>157</v>
      </c>
      <c r="B28" s="127"/>
      <c r="C28" s="46" t="s">
        <v>261</v>
      </c>
    </row>
    <row r="29" spans="1:3" ht="36.75" customHeight="1">
      <c r="A29" s="126" t="s">
        <v>156</v>
      </c>
      <c r="B29" s="127"/>
      <c r="C29" s="18" t="s">
        <v>321</v>
      </c>
    </row>
  </sheetData>
  <sheetProtection/>
  <mergeCells count="27">
    <mergeCell ref="A29:B29"/>
    <mergeCell ref="B2:C2"/>
    <mergeCell ref="A6:B7"/>
    <mergeCell ref="A8:B8"/>
    <mergeCell ref="A5:C5"/>
    <mergeCell ref="C6:C7"/>
    <mergeCell ref="A4:C4"/>
    <mergeCell ref="A19:B19"/>
    <mergeCell ref="A14:B14"/>
    <mergeCell ref="A28:B28"/>
    <mergeCell ref="A15:B15"/>
    <mergeCell ref="A17:B17"/>
    <mergeCell ref="A18:B18"/>
    <mergeCell ref="A9:B9"/>
    <mergeCell ref="A10:B10"/>
    <mergeCell ref="A11:B11"/>
    <mergeCell ref="A12:B12"/>
    <mergeCell ref="A13:B13"/>
    <mergeCell ref="A16:B16"/>
    <mergeCell ref="A20:B20"/>
    <mergeCell ref="A27:B27"/>
    <mergeCell ref="A25:B25"/>
    <mergeCell ref="A24:B24"/>
    <mergeCell ref="A23:B23"/>
    <mergeCell ref="A21:B21"/>
    <mergeCell ref="A22:B22"/>
    <mergeCell ref="A26:B26"/>
  </mergeCells>
  <printOptions/>
  <pageMargins left="0.7874015748031497" right="0.3937007874015748" top="0.3937007874015748" bottom="0.3937007874015748" header="0" footer="0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6.75390625" style="1" customWidth="1"/>
    <col min="2" max="2" width="21.75390625" style="6" customWidth="1"/>
    <col min="3" max="3" width="14.75390625" style="1" customWidth="1"/>
  </cols>
  <sheetData>
    <row r="1" spans="2:3" ht="15.75">
      <c r="B1" s="137" t="s">
        <v>4</v>
      </c>
      <c r="C1" s="137"/>
    </row>
    <row r="2" spans="2:3" ht="30.75" customHeight="1">
      <c r="B2" s="138" t="s">
        <v>46</v>
      </c>
      <c r="C2" s="138"/>
    </row>
    <row r="3" spans="2:3" ht="30.75" customHeight="1">
      <c r="B3" s="78"/>
      <c r="C3" s="78"/>
    </row>
    <row r="4" spans="1:3" ht="42" customHeight="1">
      <c r="A4" s="123" t="s">
        <v>159</v>
      </c>
      <c r="B4" s="123"/>
      <c r="C4" s="123"/>
    </row>
    <row r="5" spans="1:3" ht="12.75">
      <c r="A5" s="123"/>
      <c r="B5" s="123"/>
      <c r="C5" s="123"/>
    </row>
    <row r="6" ht="15.75">
      <c r="C6" s="9"/>
    </row>
    <row r="7" spans="1:3" ht="25.5">
      <c r="A7" s="2" t="s">
        <v>363</v>
      </c>
      <c r="B7" s="5" t="s">
        <v>231</v>
      </c>
      <c r="C7" s="2" t="s">
        <v>286</v>
      </c>
    </row>
    <row r="8" spans="1:3" ht="40.5" customHeight="1">
      <c r="A8" s="11" t="s">
        <v>39</v>
      </c>
      <c r="B8" s="5" t="s">
        <v>452</v>
      </c>
      <c r="C8" s="41">
        <v>53799</v>
      </c>
    </row>
    <row r="9" spans="1:3" ht="38.25" customHeight="1">
      <c r="A9" s="17" t="s">
        <v>6</v>
      </c>
      <c r="B9" s="15" t="s">
        <v>5</v>
      </c>
      <c r="C9" s="42">
        <v>228737</v>
      </c>
    </row>
    <row r="10" spans="1:3" ht="0.75" customHeight="1" hidden="1">
      <c r="A10" s="11" t="s">
        <v>394</v>
      </c>
      <c r="B10" s="14" t="s">
        <v>395</v>
      </c>
      <c r="C10" s="41">
        <f>C11+C12+C13</f>
        <v>0</v>
      </c>
    </row>
    <row r="11" spans="1:3" ht="12.75" hidden="1">
      <c r="A11" s="33" t="s">
        <v>407</v>
      </c>
      <c r="B11" s="14" t="s">
        <v>395</v>
      </c>
      <c r="C11" s="41"/>
    </row>
    <row r="12" spans="1:3" ht="12.75" hidden="1">
      <c r="A12" s="33" t="s">
        <v>408</v>
      </c>
      <c r="B12" s="14" t="s">
        <v>395</v>
      </c>
      <c r="C12" s="41"/>
    </row>
    <row r="13" spans="1:3" ht="12.75" hidden="1">
      <c r="A13" s="33" t="s">
        <v>409</v>
      </c>
      <c r="B13" s="14" t="s">
        <v>395</v>
      </c>
      <c r="C13" s="41"/>
    </row>
    <row r="14" spans="1:3" ht="26.25" customHeight="1">
      <c r="A14" s="11" t="s">
        <v>219</v>
      </c>
      <c r="B14" s="10"/>
      <c r="C14" s="42">
        <f>SUM(C8:C9)</f>
        <v>282536</v>
      </c>
    </row>
  </sheetData>
  <sheetProtection/>
  <mergeCells count="4">
    <mergeCell ref="A5:C5"/>
    <mergeCell ref="A4:C4"/>
    <mergeCell ref="B1:C1"/>
    <mergeCell ref="B2:C2"/>
  </mergeCells>
  <printOptions/>
  <pageMargins left="0.7874015748031497" right="0.5905511811023623" top="0.5905511811023623" bottom="0.3937007874015748" header="0" footer="0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69.00390625" style="0" customWidth="1"/>
    <col min="2" max="2" width="12.75390625" style="0" customWidth="1"/>
    <col min="3" max="3" width="13.625" style="0" customWidth="1"/>
  </cols>
  <sheetData>
    <row r="1" spans="2:3" ht="28.5" customHeight="1">
      <c r="B1" s="139" t="s">
        <v>495</v>
      </c>
      <c r="C1" s="139"/>
    </row>
    <row r="2" spans="2:3" ht="39.75" customHeight="1">
      <c r="B2" s="116" t="s">
        <v>46</v>
      </c>
      <c r="C2" s="116"/>
    </row>
    <row r="3" spans="2:3" ht="24.75" customHeight="1">
      <c r="B3" s="124"/>
      <c r="C3" s="124"/>
    </row>
    <row r="4" spans="1:3" ht="34.5" customHeight="1">
      <c r="A4" s="119" t="s">
        <v>162</v>
      </c>
      <c r="B4" s="119"/>
      <c r="C4" s="119"/>
    </row>
    <row r="5" spans="1:2" ht="25.5" customHeight="1" hidden="1">
      <c r="A5" s="133"/>
      <c r="B5" s="133"/>
    </row>
    <row r="6" spans="1:3" ht="25.5" customHeight="1">
      <c r="A6" s="140" t="s">
        <v>363</v>
      </c>
      <c r="B6" s="142" t="s">
        <v>366</v>
      </c>
      <c r="C6" s="13" t="s">
        <v>146</v>
      </c>
    </row>
    <row r="7" spans="1:3" ht="15.75" customHeight="1">
      <c r="A7" s="141"/>
      <c r="B7" s="142"/>
      <c r="C7" s="19" t="s">
        <v>422</v>
      </c>
    </row>
    <row r="8" spans="1:3" ht="20.25" customHeight="1">
      <c r="A8" s="24" t="s">
        <v>368</v>
      </c>
      <c r="B8" s="25"/>
      <c r="C8" s="100">
        <f>C9+C13+C14+C17+C20+C23+C25+C24+C26</f>
        <v>4359610.9</v>
      </c>
    </row>
    <row r="9" spans="1:3" ht="33.75" customHeight="1">
      <c r="A9" s="11" t="s">
        <v>170</v>
      </c>
      <c r="B9" s="18" t="s">
        <v>243</v>
      </c>
      <c r="C9" s="66">
        <f>SUM(C10:C12)</f>
        <v>2581108</v>
      </c>
    </row>
    <row r="10" spans="1:3" ht="32.25" customHeight="1">
      <c r="A10" s="17" t="s">
        <v>181</v>
      </c>
      <c r="B10" s="18" t="s">
        <v>244</v>
      </c>
      <c r="C10" s="66">
        <f>5!F12+5!F24</f>
        <v>2546108</v>
      </c>
    </row>
    <row r="11" spans="1:3" ht="28.5" customHeight="1">
      <c r="A11" s="17" t="s">
        <v>171</v>
      </c>
      <c r="B11" s="18" t="s">
        <v>245</v>
      </c>
      <c r="C11" s="66">
        <f>5!F36</f>
        <v>5000</v>
      </c>
    </row>
    <row r="12" spans="1:3" ht="45" customHeight="1">
      <c r="A12" s="17" t="s">
        <v>172</v>
      </c>
      <c r="B12" s="18" t="s">
        <v>254</v>
      </c>
      <c r="C12" s="66">
        <f>5!F40</f>
        <v>30000</v>
      </c>
    </row>
    <row r="13" spans="1:3" ht="47.25" customHeight="1">
      <c r="A13" s="17" t="s">
        <v>173</v>
      </c>
      <c r="B13" s="18" t="s">
        <v>242</v>
      </c>
      <c r="C13" s="66">
        <f>5!F115</f>
        <v>99192</v>
      </c>
    </row>
    <row r="14" spans="1:3" ht="36" customHeight="1">
      <c r="A14" s="17" t="s">
        <v>168</v>
      </c>
      <c r="B14" s="18" t="s">
        <v>167</v>
      </c>
      <c r="C14" s="66">
        <f>C15+C16</f>
        <v>546235</v>
      </c>
    </row>
    <row r="15" spans="1:3" ht="51" customHeight="1">
      <c r="A15" s="17" t="s">
        <v>166</v>
      </c>
      <c r="B15" s="18" t="s">
        <v>136</v>
      </c>
      <c r="C15" s="66">
        <f>5!F65</f>
        <v>530235</v>
      </c>
    </row>
    <row r="16" spans="1:3" ht="39.75" customHeight="1">
      <c r="A16" s="17" t="s">
        <v>169</v>
      </c>
      <c r="B16" s="18" t="s">
        <v>448</v>
      </c>
      <c r="C16" s="66">
        <f>5!F70</f>
        <v>16000</v>
      </c>
    </row>
    <row r="17" spans="1:3" ht="34.5" customHeight="1">
      <c r="A17" s="17" t="s">
        <v>174</v>
      </c>
      <c r="B17" s="18" t="s">
        <v>164</v>
      </c>
      <c r="C17" s="66">
        <f>C18+C19</f>
        <v>370270</v>
      </c>
    </row>
    <row r="18" spans="1:3" ht="36" customHeight="1">
      <c r="A18" s="17" t="s">
        <v>163</v>
      </c>
      <c r="B18" s="18" t="s">
        <v>246</v>
      </c>
      <c r="C18" s="66">
        <f>5!F76</f>
        <v>172270</v>
      </c>
    </row>
    <row r="19" spans="1:3" ht="51.75" customHeight="1">
      <c r="A19" s="17" t="s">
        <v>165</v>
      </c>
      <c r="B19" s="18" t="s">
        <v>130</v>
      </c>
      <c r="C19" s="66">
        <f>5!F84</f>
        <v>198000</v>
      </c>
    </row>
    <row r="20" spans="1:3" ht="30.75" customHeight="1">
      <c r="A20" s="17" t="s">
        <v>175</v>
      </c>
      <c r="B20" s="18" t="s">
        <v>239</v>
      </c>
      <c r="C20" s="66">
        <f>C21+C22</f>
        <v>346974.9</v>
      </c>
    </row>
    <row r="21" spans="1:3" ht="30.75" customHeight="1">
      <c r="A21" s="17" t="s">
        <v>176</v>
      </c>
      <c r="B21" s="18" t="s">
        <v>238</v>
      </c>
      <c r="C21" s="66">
        <f>5!F91</f>
        <v>12000</v>
      </c>
    </row>
    <row r="22" spans="1:3" ht="35.25" customHeight="1">
      <c r="A22" s="17" t="s">
        <v>177</v>
      </c>
      <c r="B22" s="18" t="s">
        <v>240</v>
      </c>
      <c r="C22" s="66">
        <f>5!F95</f>
        <v>334974.9</v>
      </c>
    </row>
    <row r="23" spans="1:3" ht="27.75" customHeight="1">
      <c r="A23" s="17" t="s">
        <v>178</v>
      </c>
      <c r="B23" s="18" t="s">
        <v>241</v>
      </c>
      <c r="C23" s="66">
        <f>5!F107</f>
        <v>308970</v>
      </c>
    </row>
    <row r="24" spans="1:3" ht="30.75" customHeight="1">
      <c r="A24" s="17" t="s">
        <v>179</v>
      </c>
      <c r="B24" s="18" t="s">
        <v>237</v>
      </c>
      <c r="C24" s="66">
        <f>5!F121</f>
        <v>10000</v>
      </c>
    </row>
    <row r="25" spans="1:3" ht="33" customHeight="1">
      <c r="A25" s="17" t="s">
        <v>180</v>
      </c>
      <c r="B25" s="18" t="s">
        <v>0</v>
      </c>
      <c r="C25" s="66">
        <f>5!F101</f>
        <v>5735</v>
      </c>
    </row>
    <row r="26" spans="1:3" ht="25.5">
      <c r="A26" s="22" t="s">
        <v>148</v>
      </c>
      <c r="B26" s="27" t="s">
        <v>152</v>
      </c>
      <c r="C26" s="66">
        <f>5!F48</f>
        <v>91126</v>
      </c>
    </row>
  </sheetData>
  <sheetProtection/>
  <mergeCells count="7">
    <mergeCell ref="B1:C1"/>
    <mergeCell ref="A5:B5"/>
    <mergeCell ref="A6:A7"/>
    <mergeCell ref="B6:B7"/>
    <mergeCell ref="A4:C4"/>
    <mergeCell ref="B3:C3"/>
    <mergeCell ref="B2:C2"/>
  </mergeCells>
  <printOptions/>
  <pageMargins left="0.984251968503937" right="0.5905511811023623" top="0.3937007874015748" bottom="0.3937007874015748" header="0" footer="0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Normal="75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7.625" style="0" customWidth="1"/>
    <col min="2" max="2" width="23.125" style="1" customWidth="1"/>
    <col min="3" max="3" width="41.875" style="6" customWidth="1"/>
    <col min="4" max="4" width="12.75390625" style="6" customWidth="1"/>
  </cols>
  <sheetData>
    <row r="1" spans="3:6" ht="15.75" customHeight="1">
      <c r="C1" s="82"/>
      <c r="D1" s="138" t="s">
        <v>198</v>
      </c>
      <c r="E1" s="138"/>
      <c r="F1" s="138"/>
    </row>
    <row r="2" spans="3:6" ht="42" customHeight="1">
      <c r="C2" s="82"/>
      <c r="D2" s="138" t="s">
        <v>46</v>
      </c>
      <c r="E2" s="138"/>
      <c r="F2" s="138"/>
    </row>
    <row r="3" spans="3:4" ht="27.75" customHeight="1">
      <c r="C3" s="59"/>
      <c r="D3" s="59"/>
    </row>
    <row r="4" spans="1:6" ht="24" customHeight="1">
      <c r="A4" s="123" t="s">
        <v>161</v>
      </c>
      <c r="B4" s="123"/>
      <c r="C4" s="123"/>
      <c r="D4" s="123"/>
      <c r="E4" s="123"/>
      <c r="F4" s="123"/>
    </row>
    <row r="6" spans="1:6" ht="58.5" customHeight="1">
      <c r="A6" s="27" t="s">
        <v>346</v>
      </c>
      <c r="B6" s="18" t="s">
        <v>313</v>
      </c>
      <c r="C6" s="18" t="s">
        <v>314</v>
      </c>
      <c r="D6" s="18" t="s">
        <v>287</v>
      </c>
      <c r="E6" s="18" t="s">
        <v>193</v>
      </c>
      <c r="F6" s="18" t="s">
        <v>160</v>
      </c>
    </row>
    <row r="7" spans="1:6" ht="121.5" customHeight="1">
      <c r="A7" s="18" t="s">
        <v>315</v>
      </c>
      <c r="B7" s="17" t="s">
        <v>195</v>
      </c>
      <c r="C7" s="37" t="s">
        <v>194</v>
      </c>
      <c r="D7" s="94">
        <v>99192</v>
      </c>
      <c r="E7" s="41">
        <v>126730</v>
      </c>
      <c r="F7" s="41">
        <v>126730</v>
      </c>
    </row>
    <row r="8" spans="1:6" ht="31.5" customHeight="1">
      <c r="A8" s="18"/>
      <c r="B8" s="17" t="s">
        <v>219</v>
      </c>
      <c r="C8" s="18"/>
      <c r="D8" s="41">
        <f>D7</f>
        <v>99192</v>
      </c>
      <c r="E8" s="41">
        <f>E7</f>
        <v>126730</v>
      </c>
      <c r="F8" s="41">
        <f>F7</f>
        <v>126730</v>
      </c>
    </row>
  </sheetData>
  <sheetProtection/>
  <mergeCells count="3">
    <mergeCell ref="D1:F1"/>
    <mergeCell ref="D2:F2"/>
    <mergeCell ref="A4:F4"/>
  </mergeCells>
  <printOptions/>
  <pageMargins left="0.7874015748031497" right="0.5905511811023623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SheetLayoutView="100" workbookViewId="0" topLeftCell="A36">
      <selection activeCell="A10" sqref="A10"/>
    </sheetView>
  </sheetViews>
  <sheetFormatPr defaultColWidth="9.00390625" defaultRowHeight="12.75"/>
  <cols>
    <col min="1" max="1" width="66.25390625" style="0" customWidth="1"/>
    <col min="2" max="2" width="23.125" style="0" customWidth="1"/>
    <col min="3" max="3" width="11.375" style="0" customWidth="1"/>
    <col min="4" max="4" width="11.00390625" style="0" customWidth="1"/>
  </cols>
  <sheetData>
    <row r="1" spans="2:3" ht="24" customHeight="1">
      <c r="B1" s="116" t="s">
        <v>349</v>
      </c>
      <c r="C1" s="116"/>
    </row>
    <row r="2" spans="2:4" ht="26.25" customHeight="1">
      <c r="B2" s="115" t="s">
        <v>46</v>
      </c>
      <c r="C2" s="115"/>
      <c r="D2" s="115"/>
    </row>
    <row r="3" spans="2:3" ht="21.75" customHeight="1">
      <c r="B3" s="117"/>
      <c r="C3" s="117"/>
    </row>
    <row r="4" spans="2:3" ht="0.75" customHeight="1" hidden="1">
      <c r="B4" s="55"/>
      <c r="C4" s="55"/>
    </row>
    <row r="5" spans="1:3" ht="23.25" customHeight="1">
      <c r="A5" s="114" t="s">
        <v>113</v>
      </c>
      <c r="B5" s="114"/>
      <c r="C5" s="114"/>
    </row>
    <row r="6" spans="1:3" ht="15">
      <c r="A6" s="21"/>
      <c r="B6" s="21"/>
      <c r="C6" s="54" t="s">
        <v>230</v>
      </c>
    </row>
    <row r="7" spans="1:4" ht="36" customHeight="1">
      <c r="A7" s="27" t="s">
        <v>363</v>
      </c>
      <c r="B7" s="27" t="s">
        <v>462</v>
      </c>
      <c r="C7" s="27" t="s">
        <v>193</v>
      </c>
      <c r="D7" s="27" t="s">
        <v>160</v>
      </c>
    </row>
    <row r="8" spans="1:4" ht="12.75">
      <c r="A8" s="19">
        <v>1</v>
      </c>
      <c r="B8" s="28" t="s">
        <v>463</v>
      </c>
      <c r="C8" s="102"/>
      <c r="D8" s="102"/>
    </row>
    <row r="9" spans="1:4" ht="19.5" customHeight="1">
      <c r="A9" s="36" t="s">
        <v>464</v>
      </c>
      <c r="B9" s="26" t="s">
        <v>301</v>
      </c>
      <c r="C9" s="38">
        <f>C10+C13+C22+C33+C37+C39</f>
        <v>1963000</v>
      </c>
      <c r="D9" s="38">
        <f>D10+D13+D22+D33+D37+D39</f>
        <v>1973000</v>
      </c>
    </row>
    <row r="10" spans="1:4" ht="18" customHeight="1">
      <c r="A10" s="36" t="s">
        <v>465</v>
      </c>
      <c r="B10" s="26" t="s">
        <v>82</v>
      </c>
      <c r="C10" s="38">
        <f>C11</f>
        <v>175000</v>
      </c>
      <c r="D10" s="38">
        <f>D11</f>
        <v>180000</v>
      </c>
    </row>
    <row r="11" spans="1:4" ht="22.5" customHeight="1">
      <c r="A11" s="37" t="s">
        <v>466</v>
      </c>
      <c r="B11" s="26" t="s">
        <v>83</v>
      </c>
      <c r="C11" s="38">
        <f>SUM(C12:C12)</f>
        <v>175000</v>
      </c>
      <c r="D11" s="38">
        <f>SUM(D12:D12)</f>
        <v>180000</v>
      </c>
    </row>
    <row r="12" spans="1:4" ht="54.75" customHeight="1">
      <c r="A12" s="37" t="s">
        <v>284</v>
      </c>
      <c r="B12" s="26" t="s">
        <v>84</v>
      </c>
      <c r="C12" s="38">
        <v>175000</v>
      </c>
      <c r="D12" s="38">
        <v>180000</v>
      </c>
    </row>
    <row r="13" spans="1:4" ht="19.5" customHeight="1">
      <c r="A13" s="36" t="s">
        <v>468</v>
      </c>
      <c r="B13" s="26" t="s">
        <v>85</v>
      </c>
      <c r="C13" s="38">
        <f>SUM(C14:C21)</f>
        <v>790000</v>
      </c>
      <c r="D13" s="38">
        <f>SUM(D14:D21)</f>
        <v>790000</v>
      </c>
    </row>
    <row r="14" spans="1:4" ht="0.75" customHeight="1" hidden="1">
      <c r="A14" s="37" t="s">
        <v>469</v>
      </c>
      <c r="B14" s="26" t="s">
        <v>470</v>
      </c>
      <c r="C14" s="38"/>
      <c r="D14" s="38"/>
    </row>
    <row r="15" spans="1:4" ht="15.75" customHeight="1" hidden="1">
      <c r="A15" s="37" t="s">
        <v>471</v>
      </c>
      <c r="B15" s="26" t="s">
        <v>472</v>
      </c>
      <c r="C15" s="38"/>
      <c r="D15" s="38"/>
    </row>
    <row r="16" spans="1:4" ht="18.75" customHeight="1" hidden="1">
      <c r="A16" s="37" t="s">
        <v>473</v>
      </c>
      <c r="B16" s="26" t="s">
        <v>474</v>
      </c>
      <c r="C16" s="38"/>
      <c r="D16" s="38"/>
    </row>
    <row r="17" spans="1:4" ht="16.5" customHeight="1" hidden="1">
      <c r="A17" s="37" t="s">
        <v>475</v>
      </c>
      <c r="B17" s="26" t="s">
        <v>476</v>
      </c>
      <c r="C17" s="38"/>
      <c r="D17" s="38"/>
    </row>
    <row r="18" spans="1:4" ht="15" customHeight="1" hidden="1">
      <c r="A18" s="37" t="s">
        <v>477</v>
      </c>
      <c r="B18" s="26" t="s">
        <v>478</v>
      </c>
      <c r="C18" s="38"/>
      <c r="D18" s="38"/>
    </row>
    <row r="19" spans="1:4" ht="25.5" customHeight="1" hidden="1">
      <c r="A19" s="37" t="s">
        <v>479</v>
      </c>
      <c r="B19" s="26" t="s">
        <v>480</v>
      </c>
      <c r="C19" s="38"/>
      <c r="D19" s="38"/>
    </row>
    <row r="20" spans="1:4" ht="23.25" customHeight="1">
      <c r="A20" s="37" t="s">
        <v>481</v>
      </c>
      <c r="B20" s="26" t="s">
        <v>86</v>
      </c>
      <c r="C20" s="38">
        <v>790000</v>
      </c>
      <c r="D20" s="38">
        <v>790000</v>
      </c>
    </row>
    <row r="21" spans="1:4" ht="30" customHeight="1" hidden="1">
      <c r="A21" s="37" t="s">
        <v>484</v>
      </c>
      <c r="B21" s="26" t="s">
        <v>485</v>
      </c>
      <c r="C21" s="38"/>
      <c r="D21" s="38"/>
    </row>
    <row r="22" spans="1:4" ht="16.5" customHeight="1">
      <c r="A22" s="36" t="s">
        <v>486</v>
      </c>
      <c r="B22" s="26" t="s">
        <v>87</v>
      </c>
      <c r="C22" s="38">
        <f>C23+C28+C25</f>
        <v>912000</v>
      </c>
      <c r="D22" s="38">
        <f>D23+D28+D25</f>
        <v>917000</v>
      </c>
    </row>
    <row r="23" spans="1:4" ht="18" customHeight="1">
      <c r="A23" s="37" t="s">
        <v>487</v>
      </c>
      <c r="B23" s="26" t="s">
        <v>88</v>
      </c>
      <c r="C23" s="38">
        <f>C24</f>
        <v>65000</v>
      </c>
      <c r="D23" s="38">
        <f>D24</f>
        <v>70000</v>
      </c>
    </row>
    <row r="24" spans="1:4" ht="30" customHeight="1">
      <c r="A24" s="37" t="s">
        <v>184</v>
      </c>
      <c r="B24" s="26" t="s">
        <v>89</v>
      </c>
      <c r="C24" s="38">
        <v>65000</v>
      </c>
      <c r="D24" s="38">
        <v>70000</v>
      </c>
    </row>
    <row r="25" spans="1:4" ht="17.25" customHeight="1" hidden="1">
      <c r="A25" s="37" t="s">
        <v>488</v>
      </c>
      <c r="B25" s="26" t="s">
        <v>489</v>
      </c>
      <c r="C25" s="38">
        <f>C26+C27</f>
        <v>0</v>
      </c>
      <c r="D25" s="38">
        <f>D26+D27</f>
        <v>0</v>
      </c>
    </row>
    <row r="26" spans="1:4" ht="30" customHeight="1" hidden="1">
      <c r="A26" s="37" t="s">
        <v>490</v>
      </c>
      <c r="B26" s="26" t="s">
        <v>491</v>
      </c>
      <c r="C26" s="39"/>
      <c r="D26" s="39"/>
    </row>
    <row r="27" spans="1:4" ht="9" customHeight="1" hidden="1">
      <c r="A27" s="37" t="s">
        <v>492</v>
      </c>
      <c r="B27" s="26" t="s">
        <v>493</v>
      </c>
      <c r="C27" s="39"/>
      <c r="D27" s="39"/>
    </row>
    <row r="28" spans="1:4" ht="17.25" customHeight="1">
      <c r="A28" s="37" t="s">
        <v>494</v>
      </c>
      <c r="B28" s="26" t="s">
        <v>90</v>
      </c>
      <c r="C28" s="38">
        <f>C30+C32</f>
        <v>847000</v>
      </c>
      <c r="D28" s="38">
        <f>D30+D32</f>
        <v>847000</v>
      </c>
    </row>
    <row r="29" spans="1:4" ht="17.25" customHeight="1">
      <c r="A29" s="37" t="s">
        <v>326</v>
      </c>
      <c r="B29" s="26" t="s">
        <v>91</v>
      </c>
      <c r="C29" s="38">
        <f>C30</f>
        <v>645000</v>
      </c>
      <c r="D29" s="38">
        <f>D30</f>
        <v>645000</v>
      </c>
    </row>
    <row r="30" spans="1:4" ht="27" customHeight="1">
      <c r="A30" s="37" t="s">
        <v>232</v>
      </c>
      <c r="B30" s="26" t="s">
        <v>92</v>
      </c>
      <c r="C30" s="39">
        <v>645000</v>
      </c>
      <c r="D30" s="39">
        <v>645000</v>
      </c>
    </row>
    <row r="31" spans="1:4" ht="17.25" customHeight="1">
      <c r="A31" s="37" t="s">
        <v>328</v>
      </c>
      <c r="B31" s="26" t="s">
        <v>93</v>
      </c>
      <c r="C31" s="39">
        <f>C32</f>
        <v>202000</v>
      </c>
      <c r="D31" s="39">
        <f>D32</f>
        <v>202000</v>
      </c>
    </row>
    <row r="32" spans="1:4" ht="24.75" customHeight="1">
      <c r="A32" s="37" t="s">
        <v>233</v>
      </c>
      <c r="B32" s="26" t="s">
        <v>94</v>
      </c>
      <c r="C32" s="39">
        <v>202000</v>
      </c>
      <c r="D32" s="39">
        <v>202000</v>
      </c>
    </row>
    <row r="33" spans="1:4" ht="32.25" customHeight="1">
      <c r="A33" s="36" t="s">
        <v>202</v>
      </c>
      <c r="B33" s="26" t="s">
        <v>20</v>
      </c>
      <c r="C33" s="38">
        <f aca="true" t="shared" si="0" ref="C33:D35">C34</f>
        <v>86000</v>
      </c>
      <c r="D33" s="38">
        <f t="shared" si="0"/>
        <v>86000</v>
      </c>
    </row>
    <row r="34" spans="1:4" ht="65.25" customHeight="1">
      <c r="A34" s="103" t="s">
        <v>18</v>
      </c>
      <c r="B34" s="89" t="s">
        <v>19</v>
      </c>
      <c r="C34" s="38">
        <f t="shared" si="0"/>
        <v>86000</v>
      </c>
      <c r="D34" s="38">
        <f t="shared" si="0"/>
        <v>86000</v>
      </c>
    </row>
    <row r="35" spans="1:4" ht="54.75" customHeight="1">
      <c r="A35" s="37" t="s">
        <v>14</v>
      </c>
      <c r="B35" s="89" t="s">
        <v>15</v>
      </c>
      <c r="C35" s="38">
        <f t="shared" si="0"/>
        <v>86000</v>
      </c>
      <c r="D35" s="38">
        <f t="shared" si="0"/>
        <v>86000</v>
      </c>
    </row>
    <row r="36" spans="1:4" ht="54.75" customHeight="1">
      <c r="A36" s="37" t="s">
        <v>311</v>
      </c>
      <c r="B36" s="26" t="s">
        <v>16</v>
      </c>
      <c r="C36" s="38">
        <v>86000</v>
      </c>
      <c r="D36" s="38">
        <v>86000</v>
      </c>
    </row>
    <row r="37" spans="1:4" ht="29.25" customHeight="1" hidden="1">
      <c r="A37" s="36" t="s">
        <v>205</v>
      </c>
      <c r="B37" s="26" t="s">
        <v>95</v>
      </c>
      <c r="C37" s="38">
        <f>C38</f>
        <v>0</v>
      </c>
      <c r="D37" s="38">
        <f>D38</f>
        <v>0</v>
      </c>
    </row>
    <row r="38" spans="1:4" ht="35.25" customHeight="1" hidden="1">
      <c r="A38" s="37" t="s">
        <v>96</v>
      </c>
      <c r="B38" s="26" t="s">
        <v>97</v>
      </c>
      <c r="C38" s="38"/>
      <c r="D38" s="38"/>
    </row>
    <row r="39" spans="1:4" ht="18" customHeight="1" hidden="1">
      <c r="A39" s="36" t="s">
        <v>206</v>
      </c>
      <c r="B39" s="26" t="s">
        <v>40</v>
      </c>
      <c r="C39" s="38">
        <f>SUM(C40:C41)</f>
        <v>0</v>
      </c>
      <c r="D39" s="38">
        <f>SUM(D40:D41)</f>
        <v>0</v>
      </c>
    </row>
    <row r="40" spans="1:4" ht="18.75" customHeight="1" hidden="1">
      <c r="A40" s="37" t="s">
        <v>98</v>
      </c>
      <c r="B40" s="26" t="s">
        <v>99</v>
      </c>
      <c r="C40" s="38"/>
      <c r="D40" s="38"/>
    </row>
    <row r="41" spans="1:4" ht="20.25" customHeight="1" hidden="1">
      <c r="A41" s="37" t="s">
        <v>100</v>
      </c>
      <c r="B41" s="26" t="s">
        <v>207</v>
      </c>
      <c r="C41" s="38"/>
      <c r="D41" s="38"/>
    </row>
    <row r="42" spans="1:4" ht="27.75" customHeight="1">
      <c r="A42" s="36" t="s">
        <v>208</v>
      </c>
      <c r="B42" s="26" t="s">
        <v>101</v>
      </c>
      <c r="C42" s="38">
        <f>C43</f>
        <v>1525125.7</v>
      </c>
      <c r="D42" s="38">
        <f>D43</f>
        <v>1527794.5</v>
      </c>
    </row>
    <row r="43" spans="1:4" ht="30" customHeight="1">
      <c r="A43" s="37" t="s">
        <v>209</v>
      </c>
      <c r="B43" s="26" t="s">
        <v>102</v>
      </c>
      <c r="C43" s="38">
        <f>C44+C48+C50</f>
        <v>1525125.7</v>
      </c>
      <c r="D43" s="38">
        <f>D44+D48+D50</f>
        <v>1527794.5</v>
      </c>
    </row>
    <row r="44" spans="1:4" ht="23.25" customHeight="1">
      <c r="A44" s="37" t="s">
        <v>186</v>
      </c>
      <c r="B44" s="26" t="s">
        <v>103</v>
      </c>
      <c r="C44" s="38">
        <f>C46</f>
        <v>1442864</v>
      </c>
      <c r="D44" s="38">
        <f>D46</f>
        <v>1442864</v>
      </c>
    </row>
    <row r="45" spans="1:4" ht="18" customHeight="1">
      <c r="A45" s="37" t="s">
        <v>330</v>
      </c>
      <c r="B45" s="26" t="s">
        <v>104</v>
      </c>
      <c r="C45" s="38">
        <f>C46</f>
        <v>1442864</v>
      </c>
      <c r="D45" s="38">
        <f>D46</f>
        <v>1442864</v>
      </c>
    </row>
    <row r="46" spans="1:4" ht="22.5" customHeight="1">
      <c r="A46" s="37" t="s">
        <v>105</v>
      </c>
      <c r="B46" s="26" t="s">
        <v>106</v>
      </c>
      <c r="C46" s="38">
        <v>1442864</v>
      </c>
      <c r="D46" s="38">
        <v>1442864</v>
      </c>
    </row>
    <row r="47" spans="1:4" ht="18" customHeight="1">
      <c r="A47" s="104" t="s">
        <v>331</v>
      </c>
      <c r="B47" s="26" t="s">
        <v>107</v>
      </c>
      <c r="C47" s="38">
        <f>C48</f>
        <v>82261.7</v>
      </c>
      <c r="D47" s="38">
        <f>D48</f>
        <v>84930.5</v>
      </c>
    </row>
    <row r="48" spans="1:4" ht="26.25" customHeight="1">
      <c r="A48" s="37" t="s">
        <v>329</v>
      </c>
      <c r="B48" s="26" t="s">
        <v>108</v>
      </c>
      <c r="C48" s="38">
        <f>C49</f>
        <v>82261.7</v>
      </c>
      <c r="D48" s="38">
        <f>D49</f>
        <v>84930.5</v>
      </c>
    </row>
    <row r="49" spans="1:4" ht="27" customHeight="1">
      <c r="A49" s="37" t="s">
        <v>187</v>
      </c>
      <c r="B49" s="26" t="s">
        <v>109</v>
      </c>
      <c r="C49" s="39">
        <v>82261.7</v>
      </c>
      <c r="D49" s="39">
        <v>84930.5</v>
      </c>
    </row>
    <row r="50" spans="1:4" ht="24" customHeight="1" hidden="1">
      <c r="A50" s="37" t="s">
        <v>280</v>
      </c>
      <c r="B50" s="26" t="s">
        <v>110</v>
      </c>
      <c r="C50" s="39">
        <f>SUM(C51:C51)</f>
        <v>0</v>
      </c>
      <c r="D50" s="39">
        <f>SUM(D51:D51)</f>
        <v>0</v>
      </c>
    </row>
    <row r="51" spans="1:4" ht="1.5" customHeight="1" hidden="1">
      <c r="A51" s="37" t="s">
        <v>111</v>
      </c>
      <c r="B51" s="26" t="s">
        <v>112</v>
      </c>
      <c r="C51" s="38"/>
      <c r="D51" s="38"/>
    </row>
    <row r="52" spans="1:4" ht="37.5" customHeight="1">
      <c r="A52" s="37" t="s">
        <v>212</v>
      </c>
      <c r="B52" s="26" t="s">
        <v>289</v>
      </c>
      <c r="C52" s="38">
        <f>C9+C42</f>
        <v>3488125.7</v>
      </c>
      <c r="D52" s="38">
        <f>D9+D42</f>
        <v>3500794.5</v>
      </c>
    </row>
  </sheetData>
  <sheetProtection/>
  <mergeCells count="4">
    <mergeCell ref="B1:C1"/>
    <mergeCell ref="B3:C3"/>
    <mergeCell ref="A5:C5"/>
    <mergeCell ref="B2:D2"/>
  </mergeCells>
  <printOptions/>
  <pageMargins left="0.7874015748031497" right="0.3937007874015748" top="0.5905511811023623" bottom="0.1968503937007874" header="0" footer="0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3">
      <selection activeCell="B2" sqref="B2:C2"/>
    </sheetView>
  </sheetViews>
  <sheetFormatPr defaultColWidth="9.00390625" defaultRowHeight="12.75"/>
  <cols>
    <col min="1" max="1" width="54.25390625" style="0" customWidth="1"/>
    <col min="2" max="2" width="26.00390625" style="0" customWidth="1"/>
    <col min="3" max="3" width="14.375" style="0" customWidth="1"/>
  </cols>
  <sheetData>
    <row r="1" spans="2:4" ht="18.75" customHeight="1">
      <c r="B1" s="120" t="s">
        <v>341</v>
      </c>
      <c r="C1" s="120"/>
      <c r="D1" s="56"/>
    </row>
    <row r="2" spans="2:3" ht="28.5" customHeight="1">
      <c r="B2" s="115" t="s">
        <v>46</v>
      </c>
      <c r="C2" s="115"/>
    </row>
    <row r="3" spans="2:3" ht="18.75" customHeight="1">
      <c r="B3" s="117"/>
      <c r="C3" s="117"/>
    </row>
    <row r="4" spans="1:2" ht="29.25" customHeight="1">
      <c r="A4" s="119" t="s">
        <v>114</v>
      </c>
      <c r="B4" s="119"/>
    </row>
    <row r="5" spans="1:3" ht="15">
      <c r="A5" s="118"/>
      <c r="B5" s="118"/>
      <c r="C5" s="54" t="s">
        <v>230</v>
      </c>
    </row>
    <row r="6" spans="1:3" ht="38.25">
      <c r="A6" s="18" t="s">
        <v>363</v>
      </c>
      <c r="B6" s="13" t="s">
        <v>425</v>
      </c>
      <c r="C6" s="2" t="s">
        <v>66</v>
      </c>
    </row>
    <row r="7" spans="1:3" ht="25.5">
      <c r="A7" s="17" t="s">
        <v>189</v>
      </c>
      <c r="B7" s="64" t="s">
        <v>426</v>
      </c>
      <c r="C7" s="101">
        <f>C8-C23</f>
        <v>0</v>
      </c>
    </row>
    <row r="8" spans="1:3" ht="20.25" customHeight="1">
      <c r="A8" s="17" t="s">
        <v>190</v>
      </c>
      <c r="B8" s="64" t="s">
        <v>426</v>
      </c>
      <c r="C8" s="97">
        <f>C23</f>
        <v>233922.5</v>
      </c>
    </row>
    <row r="9" spans="1:3" ht="25.5">
      <c r="A9" s="17" t="s">
        <v>191</v>
      </c>
      <c r="B9" s="64" t="s">
        <v>427</v>
      </c>
      <c r="C9" s="61"/>
    </row>
    <row r="10" spans="1:3" ht="25.5">
      <c r="A10" s="17" t="s">
        <v>279</v>
      </c>
      <c r="B10" s="64" t="s">
        <v>428</v>
      </c>
      <c r="C10" s="40">
        <f>C12</f>
        <v>0</v>
      </c>
    </row>
    <row r="11" spans="1:3" ht="25.5">
      <c r="A11" s="17" t="s">
        <v>192</v>
      </c>
      <c r="B11" s="28" t="s">
        <v>429</v>
      </c>
      <c r="C11" s="40"/>
    </row>
    <row r="12" spans="1:3" ht="25.5">
      <c r="A12" s="17" t="s">
        <v>340</v>
      </c>
      <c r="B12" s="28" t="s">
        <v>430</v>
      </c>
      <c r="C12" s="40">
        <v>0</v>
      </c>
    </row>
    <row r="13" spans="1:3" ht="25.5">
      <c r="A13" s="17" t="s">
        <v>196</v>
      </c>
      <c r="B13" s="28" t="s">
        <v>431</v>
      </c>
      <c r="C13" s="23"/>
    </row>
    <row r="14" spans="1:3" ht="25.5">
      <c r="A14" s="17" t="s">
        <v>342</v>
      </c>
      <c r="B14" s="28" t="s">
        <v>432</v>
      </c>
      <c r="C14" s="23"/>
    </row>
    <row r="15" spans="1:3" ht="25.5">
      <c r="A15" s="31" t="s">
        <v>197</v>
      </c>
      <c r="B15" s="64" t="s">
        <v>433</v>
      </c>
      <c r="C15" s="23"/>
    </row>
    <row r="16" spans="1:3" ht="28.5" customHeight="1">
      <c r="A16" s="17" t="s">
        <v>273</v>
      </c>
      <c r="B16" s="28" t="s">
        <v>272</v>
      </c>
      <c r="C16" s="34"/>
    </row>
    <row r="17" spans="1:3" ht="39.75" customHeight="1">
      <c r="A17" s="17" t="s">
        <v>271</v>
      </c>
      <c r="B17" s="28" t="s">
        <v>274</v>
      </c>
      <c r="C17" s="34"/>
    </row>
    <row r="18" spans="1:3" ht="38.25">
      <c r="A18" s="17" t="s">
        <v>276</v>
      </c>
      <c r="B18" s="28" t="s">
        <v>275</v>
      </c>
      <c r="C18" s="34"/>
    </row>
    <row r="19" spans="1:3" ht="39.75" customHeight="1">
      <c r="A19" s="17" t="s">
        <v>343</v>
      </c>
      <c r="B19" s="28" t="s">
        <v>223</v>
      </c>
      <c r="C19" s="34"/>
    </row>
    <row r="20" spans="1:3" ht="25.5" hidden="1">
      <c r="A20" s="17" t="s">
        <v>434</v>
      </c>
      <c r="B20" s="64" t="s">
        <v>435</v>
      </c>
      <c r="C20" s="34"/>
    </row>
    <row r="21" spans="1:3" ht="25.5" hidden="1">
      <c r="A21" s="31" t="s">
        <v>436</v>
      </c>
      <c r="B21" s="28" t="s">
        <v>437</v>
      </c>
      <c r="C21" s="34"/>
    </row>
    <row r="22" spans="1:3" ht="24" customHeight="1" hidden="1">
      <c r="A22" s="31" t="s">
        <v>438</v>
      </c>
      <c r="B22" s="28" t="s">
        <v>439</v>
      </c>
      <c r="C22" s="34"/>
    </row>
    <row r="23" spans="1:3" ht="17.25" customHeight="1">
      <c r="A23" s="31" t="s">
        <v>440</v>
      </c>
      <c r="B23" s="64" t="s">
        <v>441</v>
      </c>
      <c r="C23" s="29">
        <f>C27+C31</f>
        <v>233922.5</v>
      </c>
    </row>
    <row r="24" spans="1:3" ht="12.75">
      <c r="A24" s="31" t="s">
        <v>442</v>
      </c>
      <c r="B24" s="64" t="s">
        <v>443</v>
      </c>
      <c r="C24" s="29">
        <f>C25</f>
        <v>-4271138.4</v>
      </c>
    </row>
    <row r="25" spans="1:3" ht="12.75">
      <c r="A25" s="31" t="s">
        <v>444</v>
      </c>
      <c r="B25" s="28" t="s">
        <v>445</v>
      </c>
      <c r="C25" s="29">
        <f>C26</f>
        <v>-4271138.4</v>
      </c>
    </row>
    <row r="26" spans="1:3" ht="12.75">
      <c r="A26" s="31" t="s">
        <v>446</v>
      </c>
      <c r="B26" s="28" t="s">
        <v>447</v>
      </c>
      <c r="C26" s="29">
        <f>C27</f>
        <v>-4271138.4</v>
      </c>
    </row>
    <row r="27" spans="1:3" ht="25.5">
      <c r="A27" s="31" t="s">
        <v>188</v>
      </c>
      <c r="B27" s="28" t="s">
        <v>454</v>
      </c>
      <c r="C27" s="98">
        <f>-1!C71+2!C12</f>
        <v>-4271138.4</v>
      </c>
    </row>
    <row r="28" spans="1:3" ht="12.75">
      <c r="A28" s="31" t="s">
        <v>455</v>
      </c>
      <c r="B28" s="64" t="s">
        <v>456</v>
      </c>
      <c r="C28" s="29">
        <f>C29</f>
        <v>4505060.9</v>
      </c>
    </row>
    <row r="29" spans="1:3" ht="12.75">
      <c r="A29" s="31" t="s">
        <v>457</v>
      </c>
      <c r="B29" s="28" t="s">
        <v>458</v>
      </c>
      <c r="C29" s="29">
        <f>C30</f>
        <v>4505060.9</v>
      </c>
    </row>
    <row r="30" spans="1:3" ht="12.75">
      <c r="A30" s="31" t="s">
        <v>459</v>
      </c>
      <c r="B30" s="28" t="s">
        <v>460</v>
      </c>
      <c r="C30" s="29">
        <f>C31</f>
        <v>4505060.9</v>
      </c>
    </row>
    <row r="31" spans="1:3" ht="25.5">
      <c r="A31" s="31" t="s">
        <v>345</v>
      </c>
      <c r="B31" s="28" t="s">
        <v>461</v>
      </c>
      <c r="C31" s="98">
        <v>4505060.9</v>
      </c>
    </row>
  </sheetData>
  <sheetProtection/>
  <mergeCells count="5">
    <mergeCell ref="A5:B5"/>
    <mergeCell ref="A4:B4"/>
    <mergeCell ref="B2:C2"/>
    <mergeCell ref="B1:C1"/>
    <mergeCell ref="B3:C3"/>
  </mergeCells>
  <printOptions/>
  <pageMargins left="0.7874015748031497" right="0.3937007874015748" top="0.3937007874015748" bottom="0.3937007874015748" header="0" footer="0.1181102362204724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workbookViewId="0" topLeftCell="A1">
      <selection activeCell="B2" sqref="B2:D2"/>
    </sheetView>
  </sheetViews>
  <sheetFormatPr defaultColWidth="9.00390625" defaultRowHeight="12.75"/>
  <cols>
    <col min="1" max="1" width="54.25390625" style="0" customWidth="1"/>
    <col min="2" max="2" width="26.00390625" style="0" customWidth="1"/>
    <col min="3" max="3" width="12.875" style="0" customWidth="1"/>
    <col min="4" max="4" width="10.875" style="0" customWidth="1"/>
  </cols>
  <sheetData>
    <row r="1" spans="2:4" ht="18.75" customHeight="1">
      <c r="B1" s="120" t="s">
        <v>341</v>
      </c>
      <c r="C1" s="120"/>
      <c r="D1" s="56"/>
    </row>
    <row r="2" spans="2:4" ht="28.5" customHeight="1">
      <c r="B2" s="115" t="s">
        <v>46</v>
      </c>
      <c r="C2" s="115"/>
      <c r="D2" s="115"/>
    </row>
    <row r="3" spans="2:3" ht="18.75" customHeight="1">
      <c r="B3" s="117"/>
      <c r="C3" s="117"/>
    </row>
    <row r="4" spans="1:2" ht="29.25" customHeight="1">
      <c r="A4" s="119" t="s">
        <v>115</v>
      </c>
      <c r="B4" s="119"/>
    </row>
    <row r="5" spans="1:3" ht="15">
      <c r="A5" s="118"/>
      <c r="B5" s="118"/>
      <c r="C5" s="54" t="s">
        <v>230</v>
      </c>
    </row>
    <row r="6" spans="1:4" ht="38.25">
      <c r="A6" s="18" t="s">
        <v>363</v>
      </c>
      <c r="B6" s="13" t="s">
        <v>425</v>
      </c>
      <c r="C6" s="2" t="s">
        <v>116</v>
      </c>
      <c r="D6" s="2" t="s">
        <v>117</v>
      </c>
    </row>
    <row r="7" spans="1:4" ht="25.5">
      <c r="A7" s="17" t="s">
        <v>189</v>
      </c>
      <c r="B7" s="26" t="s">
        <v>426</v>
      </c>
      <c r="C7" s="66">
        <f>C8-C23</f>
        <v>0</v>
      </c>
      <c r="D7" s="66">
        <f>D8-D23</f>
        <v>0</v>
      </c>
    </row>
    <row r="8" spans="1:4" ht="20.25" customHeight="1">
      <c r="A8" s="17" t="s">
        <v>190</v>
      </c>
      <c r="B8" s="26" t="s">
        <v>426</v>
      </c>
      <c r="C8" s="66">
        <f>C10+C23</f>
        <v>0</v>
      </c>
      <c r="D8" s="66">
        <f>D10+D23</f>
        <v>0</v>
      </c>
    </row>
    <row r="9" spans="1:4" ht="25.5">
      <c r="A9" s="17" t="s">
        <v>191</v>
      </c>
      <c r="B9" s="26" t="s">
        <v>427</v>
      </c>
      <c r="C9" s="105"/>
      <c r="D9" s="105"/>
    </row>
    <row r="10" spans="1:4" ht="25.5">
      <c r="A10" s="17" t="s">
        <v>279</v>
      </c>
      <c r="B10" s="26" t="s">
        <v>428</v>
      </c>
      <c r="C10" s="66">
        <f>C12</f>
        <v>0</v>
      </c>
      <c r="D10" s="66">
        <f>D12</f>
        <v>0</v>
      </c>
    </row>
    <row r="11" spans="1:4" ht="25.5">
      <c r="A11" s="17" t="s">
        <v>192</v>
      </c>
      <c r="B11" s="26" t="s">
        <v>429</v>
      </c>
      <c r="C11" s="66"/>
      <c r="D11" s="66"/>
    </row>
    <row r="12" spans="1:4" ht="25.5">
      <c r="A12" s="17" t="s">
        <v>340</v>
      </c>
      <c r="B12" s="26" t="s">
        <v>430</v>
      </c>
      <c r="C12" s="66">
        <v>0</v>
      </c>
      <c r="D12" s="66">
        <v>0</v>
      </c>
    </row>
    <row r="13" spans="1:4" ht="25.5">
      <c r="A13" s="17" t="s">
        <v>196</v>
      </c>
      <c r="B13" s="26" t="s">
        <v>431</v>
      </c>
      <c r="C13" s="106"/>
      <c r="D13" s="106"/>
    </row>
    <row r="14" spans="1:4" ht="25.5">
      <c r="A14" s="17" t="s">
        <v>342</v>
      </c>
      <c r="B14" s="26" t="s">
        <v>432</v>
      </c>
      <c r="C14" s="106"/>
      <c r="D14" s="106"/>
    </row>
    <row r="15" spans="1:4" ht="25.5">
      <c r="A15" s="31" t="s">
        <v>197</v>
      </c>
      <c r="B15" s="26" t="s">
        <v>433</v>
      </c>
      <c r="C15" s="106"/>
      <c r="D15" s="106"/>
    </row>
    <row r="16" spans="1:4" ht="28.5" customHeight="1">
      <c r="A16" s="17" t="s">
        <v>273</v>
      </c>
      <c r="B16" s="26" t="s">
        <v>272</v>
      </c>
      <c r="C16" s="60"/>
      <c r="D16" s="60"/>
    </row>
    <row r="17" spans="1:4" ht="39.75" customHeight="1">
      <c r="A17" s="17" t="s">
        <v>271</v>
      </c>
      <c r="B17" s="26" t="s">
        <v>274</v>
      </c>
      <c r="C17" s="60"/>
      <c r="D17" s="60"/>
    </row>
    <row r="18" spans="1:4" ht="38.25">
      <c r="A18" s="17" t="s">
        <v>276</v>
      </c>
      <c r="B18" s="26" t="s">
        <v>275</v>
      </c>
      <c r="C18" s="60"/>
      <c r="D18" s="60"/>
    </row>
    <row r="19" spans="1:4" ht="39.75" customHeight="1">
      <c r="A19" s="17" t="s">
        <v>343</v>
      </c>
      <c r="B19" s="26" t="s">
        <v>223</v>
      </c>
      <c r="C19" s="60"/>
      <c r="D19" s="60"/>
    </row>
    <row r="20" spans="1:4" ht="25.5" hidden="1">
      <c r="A20" s="17" t="s">
        <v>434</v>
      </c>
      <c r="B20" s="26" t="s">
        <v>435</v>
      </c>
      <c r="C20" s="60"/>
      <c r="D20" s="60"/>
    </row>
    <row r="21" spans="1:4" ht="25.5" hidden="1">
      <c r="A21" s="31" t="s">
        <v>436</v>
      </c>
      <c r="B21" s="26" t="s">
        <v>437</v>
      </c>
      <c r="C21" s="60"/>
      <c r="D21" s="60"/>
    </row>
    <row r="22" spans="1:4" ht="24" customHeight="1" hidden="1">
      <c r="A22" s="31" t="s">
        <v>438</v>
      </c>
      <c r="B22" s="26" t="s">
        <v>439</v>
      </c>
      <c r="C22" s="60"/>
      <c r="D22" s="60"/>
    </row>
    <row r="23" spans="1:4" ht="17.25" customHeight="1">
      <c r="A23" s="31" t="s">
        <v>440</v>
      </c>
      <c r="B23" s="26" t="s">
        <v>441</v>
      </c>
      <c r="C23" s="66">
        <f>C27+C31</f>
        <v>0</v>
      </c>
      <c r="D23" s="66">
        <f>D27+D31</f>
        <v>0</v>
      </c>
    </row>
    <row r="24" spans="1:4" ht="12.75">
      <c r="A24" s="31" t="s">
        <v>442</v>
      </c>
      <c r="B24" s="26" t="s">
        <v>443</v>
      </c>
      <c r="C24" s="66">
        <f aca="true" t="shared" si="0" ref="C24:D26">C25</f>
        <v>-3488125.7</v>
      </c>
      <c r="D24" s="66">
        <f t="shared" si="0"/>
        <v>-3500794.5</v>
      </c>
    </row>
    <row r="25" spans="1:4" ht="12.75">
      <c r="A25" s="31" t="s">
        <v>444</v>
      </c>
      <c r="B25" s="26" t="s">
        <v>445</v>
      </c>
      <c r="C25" s="66">
        <f t="shared" si="0"/>
        <v>-3488125.7</v>
      </c>
      <c r="D25" s="66">
        <f t="shared" si="0"/>
        <v>-3500794.5</v>
      </c>
    </row>
    <row r="26" spans="1:4" ht="12.75">
      <c r="A26" s="31" t="s">
        <v>446</v>
      </c>
      <c r="B26" s="26" t="s">
        <v>447</v>
      </c>
      <c r="C26" s="66">
        <f t="shared" si="0"/>
        <v>-3488125.7</v>
      </c>
      <c r="D26" s="66">
        <f t="shared" si="0"/>
        <v>-3500794.5</v>
      </c>
    </row>
    <row r="27" spans="1:4" ht="25.5">
      <c r="A27" s="31" t="s">
        <v>188</v>
      </c>
      <c r="B27" s="26" t="s">
        <v>454</v>
      </c>
      <c r="C27" s="66">
        <v>-3488125.7</v>
      </c>
      <c r="D27" s="66">
        <v>-3500794.5</v>
      </c>
    </row>
    <row r="28" spans="1:4" ht="12.75">
      <c r="A28" s="31" t="s">
        <v>455</v>
      </c>
      <c r="B28" s="26" t="s">
        <v>456</v>
      </c>
      <c r="C28" s="66">
        <f aca="true" t="shared" si="1" ref="C28:D30">C29</f>
        <v>3488125.7</v>
      </c>
      <c r="D28" s="66">
        <f t="shared" si="1"/>
        <v>3500794.5</v>
      </c>
    </row>
    <row r="29" spans="1:4" ht="12.75">
      <c r="A29" s="31" t="s">
        <v>457</v>
      </c>
      <c r="B29" s="26" t="s">
        <v>458</v>
      </c>
      <c r="C29" s="66">
        <f t="shared" si="1"/>
        <v>3488125.7</v>
      </c>
      <c r="D29" s="66">
        <f t="shared" si="1"/>
        <v>3500794.5</v>
      </c>
    </row>
    <row r="30" spans="1:4" ht="12.75">
      <c r="A30" s="31" t="s">
        <v>459</v>
      </c>
      <c r="B30" s="26" t="s">
        <v>460</v>
      </c>
      <c r="C30" s="66">
        <f t="shared" si="1"/>
        <v>3488125.7</v>
      </c>
      <c r="D30" s="66">
        <f t="shared" si="1"/>
        <v>3500794.5</v>
      </c>
    </row>
    <row r="31" spans="1:4" ht="25.5">
      <c r="A31" s="31" t="s">
        <v>345</v>
      </c>
      <c r="B31" s="26" t="s">
        <v>461</v>
      </c>
      <c r="C31" s="66">
        <v>3488125.7</v>
      </c>
      <c r="D31" s="66">
        <v>3500794.5</v>
      </c>
    </row>
  </sheetData>
  <sheetProtection/>
  <mergeCells count="5">
    <mergeCell ref="A5:B5"/>
    <mergeCell ref="A4:B4"/>
    <mergeCell ref="B1:C1"/>
    <mergeCell ref="B3:C3"/>
    <mergeCell ref="B2:D2"/>
  </mergeCells>
  <printOptions/>
  <pageMargins left="0.7874015748031497" right="0.3937007874015748" top="0.3937007874015748" bottom="0.3937007874015748" header="0" footer="0.1181102362204724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zoomScalePageLayoutView="0" workbookViewId="0" topLeftCell="A10">
      <selection activeCell="C10" sqref="C10"/>
    </sheetView>
  </sheetViews>
  <sheetFormatPr defaultColWidth="9.00390625" defaultRowHeight="12.75"/>
  <cols>
    <col min="2" max="2" width="21.00390625" style="0" customWidth="1"/>
    <col min="3" max="3" width="73.875" style="0" customWidth="1"/>
  </cols>
  <sheetData>
    <row r="1" ht="17.25" customHeight="1">
      <c r="C1" s="54" t="s">
        <v>224</v>
      </c>
    </row>
    <row r="2" ht="27" customHeight="1">
      <c r="C2" s="75" t="s">
        <v>32</v>
      </c>
    </row>
    <row r="3" ht="17.25" customHeight="1">
      <c r="C3" s="54"/>
    </row>
    <row r="4" spans="2:3" ht="34.5" customHeight="1">
      <c r="B4" s="119" t="s">
        <v>67</v>
      </c>
      <c r="C4" s="119"/>
    </row>
    <row r="5" ht="25.5" customHeight="1" hidden="1">
      <c r="C5" s="50"/>
    </row>
    <row r="6" spans="1:3" ht="38.25">
      <c r="A6" s="18" t="s">
        <v>281</v>
      </c>
      <c r="B6" s="51" t="s">
        <v>282</v>
      </c>
      <c r="C6" s="51" t="s">
        <v>283</v>
      </c>
    </row>
    <row r="7" spans="1:3" ht="15.75" customHeight="1">
      <c r="A7" s="57">
        <v>1</v>
      </c>
      <c r="B7" s="57">
        <v>2</v>
      </c>
      <c r="C7" s="18">
        <v>3</v>
      </c>
    </row>
    <row r="8" spans="1:3" ht="20.25" customHeight="1">
      <c r="A8" s="27">
        <v>400</v>
      </c>
      <c r="B8" s="60"/>
      <c r="C8" s="17" t="s">
        <v>412</v>
      </c>
    </row>
    <row r="9" spans="1:3" ht="39" customHeight="1">
      <c r="A9" s="27">
        <v>400</v>
      </c>
      <c r="B9" s="18" t="s">
        <v>302</v>
      </c>
      <c r="C9" s="62" t="s">
        <v>311</v>
      </c>
    </row>
    <row r="10" spans="1:3" ht="25.5" customHeight="1">
      <c r="A10" s="27">
        <v>400</v>
      </c>
      <c r="B10" s="18" t="s">
        <v>303</v>
      </c>
      <c r="C10" s="62" t="s">
        <v>316</v>
      </c>
    </row>
    <row r="11" spans="1:3" ht="24" customHeight="1">
      <c r="A11" s="27">
        <v>400</v>
      </c>
      <c r="B11" s="18" t="s">
        <v>304</v>
      </c>
      <c r="C11" s="62" t="s">
        <v>317</v>
      </c>
    </row>
    <row r="12" spans="1:3" ht="27.75" customHeight="1">
      <c r="A12" s="27">
        <v>400</v>
      </c>
      <c r="B12" s="18" t="s">
        <v>305</v>
      </c>
      <c r="C12" s="62" t="s">
        <v>318</v>
      </c>
    </row>
    <row r="13" spans="1:3" ht="23.25" customHeight="1">
      <c r="A13" s="27">
        <v>400</v>
      </c>
      <c r="B13" s="18" t="s">
        <v>306</v>
      </c>
      <c r="C13" s="62" t="s">
        <v>324</v>
      </c>
    </row>
    <row r="14" spans="1:3" ht="45" customHeight="1">
      <c r="A14" s="27">
        <v>400</v>
      </c>
      <c r="B14" s="18" t="s">
        <v>307</v>
      </c>
      <c r="C14" s="62" t="s">
        <v>332</v>
      </c>
    </row>
    <row r="15" spans="1:3" ht="51" customHeight="1">
      <c r="A15" s="27">
        <v>400</v>
      </c>
      <c r="B15" s="68" t="s">
        <v>308</v>
      </c>
      <c r="C15" s="62" t="s">
        <v>333</v>
      </c>
    </row>
    <row r="16" spans="1:3" ht="24" customHeight="1">
      <c r="A16" s="27">
        <v>400</v>
      </c>
      <c r="B16" s="68" t="s">
        <v>309</v>
      </c>
      <c r="C16" s="62" t="s">
        <v>347</v>
      </c>
    </row>
    <row r="17" spans="1:3" ht="24">
      <c r="A17" s="27">
        <v>400</v>
      </c>
      <c r="B17" s="68" t="s">
        <v>310</v>
      </c>
      <c r="C17" s="62" t="s">
        <v>348</v>
      </c>
    </row>
    <row r="18" spans="1:3" ht="29.25" customHeight="1">
      <c r="A18" s="27">
        <v>400</v>
      </c>
      <c r="B18" s="18" t="s">
        <v>13</v>
      </c>
      <c r="C18" s="62" t="s">
        <v>182</v>
      </c>
    </row>
    <row r="19" spans="1:3" ht="21" customHeight="1">
      <c r="A19" s="27">
        <v>400</v>
      </c>
      <c r="B19" s="18" t="s">
        <v>497</v>
      </c>
      <c r="C19" s="62" t="s">
        <v>68</v>
      </c>
    </row>
    <row r="20" spans="1:3" ht="18" customHeight="1">
      <c r="A20" s="27">
        <v>400</v>
      </c>
      <c r="B20" s="18" t="s">
        <v>498</v>
      </c>
      <c r="C20" s="62" t="s">
        <v>12</v>
      </c>
    </row>
    <row r="21" spans="1:3" ht="19.5" customHeight="1">
      <c r="A21" s="27">
        <v>400</v>
      </c>
      <c r="B21" s="18" t="s">
        <v>69</v>
      </c>
      <c r="C21" s="62" t="s">
        <v>185</v>
      </c>
    </row>
    <row r="22" spans="1:3" ht="26.25" customHeight="1">
      <c r="A22" s="27">
        <v>400</v>
      </c>
      <c r="B22" s="18" t="s">
        <v>70</v>
      </c>
      <c r="C22" s="62" t="s">
        <v>350</v>
      </c>
    </row>
    <row r="23" spans="1:3" ht="17.25" customHeight="1">
      <c r="A23" s="27">
        <v>400</v>
      </c>
      <c r="B23" s="68" t="s">
        <v>71</v>
      </c>
      <c r="C23" s="62" t="s">
        <v>183</v>
      </c>
    </row>
    <row r="24" spans="1:3" ht="29.25" customHeight="1">
      <c r="A24" s="27">
        <v>400</v>
      </c>
      <c r="B24" s="18" t="s">
        <v>72</v>
      </c>
      <c r="C24" s="62" t="s">
        <v>355</v>
      </c>
    </row>
    <row r="25" spans="1:3" ht="36">
      <c r="A25" s="27">
        <v>400</v>
      </c>
      <c r="B25" s="18" t="s">
        <v>73</v>
      </c>
      <c r="C25" s="62" t="s">
        <v>356</v>
      </c>
    </row>
    <row r="26" spans="1:3" ht="36">
      <c r="A26" s="27">
        <v>400</v>
      </c>
      <c r="B26" s="18" t="s">
        <v>74</v>
      </c>
      <c r="C26" s="62" t="s">
        <v>234</v>
      </c>
    </row>
    <row r="27" spans="1:3" ht="24" customHeight="1">
      <c r="A27" s="27">
        <v>400</v>
      </c>
      <c r="B27" s="18" t="s">
        <v>75</v>
      </c>
      <c r="C27" s="62" t="s">
        <v>357</v>
      </c>
    </row>
    <row r="28" spans="1:3" ht="19.5" customHeight="1">
      <c r="A28" s="27">
        <v>400</v>
      </c>
      <c r="B28" s="18" t="s">
        <v>76</v>
      </c>
      <c r="C28" s="65" t="s">
        <v>358</v>
      </c>
    </row>
    <row r="29" spans="1:3" ht="49.5" customHeight="1">
      <c r="A29" s="27">
        <v>400</v>
      </c>
      <c r="B29" s="2" t="s">
        <v>77</v>
      </c>
      <c r="C29" s="62" t="s">
        <v>361</v>
      </c>
    </row>
    <row r="30" spans="1:3" ht="42.75" customHeight="1">
      <c r="A30" s="27">
        <v>400</v>
      </c>
      <c r="B30" s="68" t="s">
        <v>78</v>
      </c>
      <c r="C30" s="99" t="s">
        <v>362</v>
      </c>
    </row>
    <row r="31" spans="1:3" ht="24">
      <c r="A31" s="27">
        <v>400</v>
      </c>
      <c r="B31" s="68" t="s">
        <v>79</v>
      </c>
      <c r="C31" s="99" t="s">
        <v>125</v>
      </c>
    </row>
    <row r="32" spans="1:3" ht="25.5" customHeight="1">
      <c r="A32" s="27">
        <v>400</v>
      </c>
      <c r="B32" s="68" t="s">
        <v>126</v>
      </c>
      <c r="C32" s="62" t="s">
        <v>127</v>
      </c>
    </row>
  </sheetData>
  <sheetProtection/>
  <mergeCells count="1">
    <mergeCell ref="B4:C4"/>
  </mergeCells>
  <printOptions/>
  <pageMargins left="0.7874015748031497" right="0.3937007874015748" top="0.3937007874015748" bottom="0.3937007874015748" header="0" footer="0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4">
      <selection activeCell="C9" sqref="C9"/>
    </sheetView>
  </sheetViews>
  <sheetFormatPr defaultColWidth="9.00390625" defaultRowHeight="12.75"/>
  <cols>
    <col min="2" max="2" width="21.00390625" style="0" customWidth="1"/>
    <col min="3" max="3" width="61.375" style="0" customWidth="1"/>
  </cols>
  <sheetData>
    <row r="1" ht="17.25" customHeight="1">
      <c r="C1" s="54" t="s">
        <v>225</v>
      </c>
    </row>
    <row r="2" ht="27.75" customHeight="1">
      <c r="C2" s="75" t="s">
        <v>33</v>
      </c>
    </row>
    <row r="3" ht="18" customHeight="1">
      <c r="C3" s="58"/>
    </row>
    <row r="4" spans="2:3" ht="34.5" customHeight="1">
      <c r="B4" s="119" t="s">
        <v>128</v>
      </c>
      <c r="C4" s="119"/>
    </row>
    <row r="5" ht="21" customHeight="1">
      <c r="C5" s="50"/>
    </row>
    <row r="6" spans="1:3" ht="30" customHeight="1">
      <c r="A6" s="18" t="s">
        <v>281</v>
      </c>
      <c r="B6" s="51" t="s">
        <v>282</v>
      </c>
      <c r="C6" s="51" t="s">
        <v>283</v>
      </c>
    </row>
    <row r="7" spans="1:3" ht="15.75" customHeight="1">
      <c r="A7" s="80">
        <v>1</v>
      </c>
      <c r="B7" s="80">
        <v>2</v>
      </c>
      <c r="C7" s="70">
        <v>3</v>
      </c>
    </row>
    <row r="8" spans="1:3" ht="23.25" customHeight="1">
      <c r="A8" s="27">
        <v>400</v>
      </c>
      <c r="B8" s="60"/>
      <c r="C8" s="17" t="s">
        <v>412</v>
      </c>
    </row>
    <row r="9" spans="1:3" ht="31.5" customHeight="1">
      <c r="A9" s="27">
        <v>400</v>
      </c>
      <c r="B9" s="18" t="s">
        <v>334</v>
      </c>
      <c r="C9" s="17" t="s">
        <v>340</v>
      </c>
    </row>
    <row r="10" spans="1:3" ht="33.75" customHeight="1">
      <c r="A10" s="27">
        <v>400</v>
      </c>
      <c r="B10" s="18" t="s">
        <v>335</v>
      </c>
      <c r="C10" s="17" t="s">
        <v>342</v>
      </c>
    </row>
    <row r="11" spans="1:3" ht="36.75" customHeight="1">
      <c r="A11" s="27">
        <v>400</v>
      </c>
      <c r="B11" s="18" t="s">
        <v>336</v>
      </c>
      <c r="C11" s="17" t="s">
        <v>271</v>
      </c>
    </row>
    <row r="12" spans="1:3" ht="41.25" customHeight="1">
      <c r="A12" s="27">
        <v>400</v>
      </c>
      <c r="B12" s="18" t="s">
        <v>337</v>
      </c>
      <c r="C12" s="81" t="s">
        <v>343</v>
      </c>
    </row>
    <row r="13" spans="1:3" ht="29.25" customHeight="1">
      <c r="A13" s="27">
        <v>400</v>
      </c>
      <c r="B13" s="18" t="s">
        <v>338</v>
      </c>
      <c r="C13" s="17" t="s">
        <v>344</v>
      </c>
    </row>
    <row r="14" spans="1:3" ht="34.5" customHeight="1">
      <c r="A14" s="27">
        <v>400</v>
      </c>
      <c r="B14" s="18" t="s">
        <v>339</v>
      </c>
      <c r="C14" s="17" t="s">
        <v>345</v>
      </c>
    </row>
  </sheetData>
  <sheetProtection/>
  <mergeCells count="1">
    <mergeCell ref="B4:C4"/>
  </mergeCells>
  <printOptions/>
  <pageMargins left="0.7874015748031497" right="0.3937007874015748" top="0.3937007874015748" bottom="0.3937007874015748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view="pageBreakPreview" zoomScaleNormal="75" zoomScaleSheetLayoutView="100" zoomScalePageLayoutView="0" workbookViewId="0" topLeftCell="A19">
      <selection activeCell="D2" sqref="D2:F2"/>
    </sheetView>
  </sheetViews>
  <sheetFormatPr defaultColWidth="9.00390625" defaultRowHeight="12.75"/>
  <cols>
    <col min="1" max="1" width="64.75390625" style="1" customWidth="1"/>
    <col min="2" max="2" width="7.125" style="6" customWidth="1"/>
    <col min="3" max="3" width="6.875" style="6" customWidth="1"/>
    <col min="4" max="4" width="11.375" style="1" customWidth="1"/>
    <col min="5" max="5" width="7.875" style="6" customWidth="1"/>
    <col min="6" max="6" width="13.875" style="1" customWidth="1"/>
  </cols>
  <sheetData>
    <row r="1" spans="4:6" ht="14.25" customHeight="1">
      <c r="D1" s="121" t="s">
        <v>226</v>
      </c>
      <c r="E1" s="121"/>
      <c r="F1" s="121"/>
    </row>
    <row r="2" spans="4:6" ht="23.25" customHeight="1">
      <c r="D2" s="116" t="s">
        <v>47</v>
      </c>
      <c r="E2" s="116"/>
      <c r="F2" s="116"/>
    </row>
    <row r="3" spans="4:6" ht="16.5" customHeight="1">
      <c r="D3" s="77"/>
      <c r="E3" s="77"/>
      <c r="F3" s="77"/>
    </row>
    <row r="4" spans="1:6" ht="17.25" customHeight="1">
      <c r="A4" s="123" t="s">
        <v>147</v>
      </c>
      <c r="B4" s="123"/>
      <c r="C4" s="123"/>
      <c r="D4" s="123"/>
      <c r="E4" s="123"/>
      <c r="F4" s="123"/>
    </row>
    <row r="5" spans="1:6" ht="18.75" customHeight="1">
      <c r="A5" s="123" t="s">
        <v>421</v>
      </c>
      <c r="B5" s="123"/>
      <c r="C5" s="123"/>
      <c r="D5" s="123"/>
      <c r="E5" s="123"/>
      <c r="F5" s="123"/>
    </row>
    <row r="6" spans="1:6" ht="15.75">
      <c r="A6" s="122"/>
      <c r="B6" s="122"/>
      <c r="C6" s="122"/>
      <c r="D6" s="122"/>
      <c r="E6" s="122"/>
      <c r="F6" s="122"/>
    </row>
    <row r="7" spans="1:6" ht="57" customHeight="1">
      <c r="A7" s="2" t="s">
        <v>363</v>
      </c>
      <c r="B7" s="5" t="s">
        <v>364</v>
      </c>
      <c r="C7" s="5" t="s">
        <v>365</v>
      </c>
      <c r="D7" s="2" t="s">
        <v>366</v>
      </c>
      <c r="E7" s="5" t="s">
        <v>367</v>
      </c>
      <c r="F7" s="2" t="s">
        <v>146</v>
      </c>
    </row>
    <row r="8" spans="1:6" s="7" customFormat="1" ht="21" customHeight="1">
      <c r="A8" s="30" t="s">
        <v>368</v>
      </c>
      <c r="B8" s="69"/>
      <c r="C8" s="69"/>
      <c r="D8" s="31"/>
      <c r="E8" s="69"/>
      <c r="F8" s="43">
        <f>F9+F52+F63+F74+F88+F99+F105+F113+F119</f>
        <v>4505060.9</v>
      </c>
    </row>
    <row r="9" spans="1:6" s="8" customFormat="1" ht="18" customHeight="1">
      <c r="A9" s="31" t="s">
        <v>369</v>
      </c>
      <c r="B9" s="15" t="s">
        <v>385</v>
      </c>
      <c r="C9" s="15"/>
      <c r="D9" s="68"/>
      <c r="E9" s="15"/>
      <c r="F9" s="43">
        <f>F10+F17+F22</f>
        <v>2736033</v>
      </c>
    </row>
    <row r="10" spans="1:6" s="8" customFormat="1" ht="25.5">
      <c r="A10" s="17" t="s">
        <v>370</v>
      </c>
      <c r="B10" s="13" t="s">
        <v>385</v>
      </c>
      <c r="C10" s="13" t="s">
        <v>386</v>
      </c>
      <c r="D10" s="18"/>
      <c r="E10" s="13"/>
      <c r="F10" s="43">
        <f>F12</f>
        <v>509858</v>
      </c>
    </row>
    <row r="11" spans="1:6" s="8" customFormat="1" ht="25.5">
      <c r="A11" s="31" t="s">
        <v>11</v>
      </c>
      <c r="B11" s="15" t="s">
        <v>385</v>
      </c>
      <c r="C11" s="15" t="s">
        <v>386</v>
      </c>
      <c r="D11" s="87" t="s">
        <v>243</v>
      </c>
      <c r="E11" s="15"/>
      <c r="F11" s="43">
        <f>F12</f>
        <v>509858</v>
      </c>
    </row>
    <row r="12" spans="1:6" ht="25.5">
      <c r="A12" s="31" t="s">
        <v>9</v>
      </c>
      <c r="B12" s="15" t="s">
        <v>385</v>
      </c>
      <c r="C12" s="15" t="s">
        <v>386</v>
      </c>
      <c r="D12" s="87" t="s">
        <v>244</v>
      </c>
      <c r="E12" s="15"/>
      <c r="F12" s="43">
        <f>F13</f>
        <v>509858</v>
      </c>
    </row>
    <row r="13" spans="1:6" ht="38.25">
      <c r="A13" s="30" t="s">
        <v>391</v>
      </c>
      <c r="B13" s="14" t="s">
        <v>385</v>
      </c>
      <c r="C13" s="14" t="s">
        <v>386</v>
      </c>
      <c r="D13" s="87" t="s">
        <v>244</v>
      </c>
      <c r="E13" s="14" t="s">
        <v>392</v>
      </c>
      <c r="F13" s="43">
        <f>F14</f>
        <v>509858</v>
      </c>
    </row>
    <row r="14" spans="1:6" ht="12.75">
      <c r="A14" s="30" t="s">
        <v>267</v>
      </c>
      <c r="B14" s="14" t="s">
        <v>385</v>
      </c>
      <c r="C14" s="14" t="s">
        <v>386</v>
      </c>
      <c r="D14" s="87" t="s">
        <v>244</v>
      </c>
      <c r="E14" s="14" t="s">
        <v>268</v>
      </c>
      <c r="F14" s="43">
        <f>F15+F16</f>
        <v>509858</v>
      </c>
    </row>
    <row r="15" spans="1:6" ht="12.75">
      <c r="A15" s="31" t="s">
        <v>265</v>
      </c>
      <c r="B15" s="14" t="s">
        <v>385</v>
      </c>
      <c r="C15" s="14" t="s">
        <v>386</v>
      </c>
      <c r="D15" s="87" t="s">
        <v>244</v>
      </c>
      <c r="E15" s="14" t="s">
        <v>393</v>
      </c>
      <c r="F15" s="43">
        <v>391596</v>
      </c>
    </row>
    <row r="16" spans="1:6" ht="38.25">
      <c r="A16" s="30" t="s">
        <v>266</v>
      </c>
      <c r="B16" s="14" t="s">
        <v>385</v>
      </c>
      <c r="C16" s="14" t="s">
        <v>386</v>
      </c>
      <c r="D16" s="87" t="s">
        <v>244</v>
      </c>
      <c r="E16" s="14" t="s">
        <v>264</v>
      </c>
      <c r="F16" s="43">
        <v>118262</v>
      </c>
    </row>
    <row r="17" spans="1:6" s="3" customFormat="1" ht="12.75">
      <c r="A17" s="17" t="s">
        <v>371</v>
      </c>
      <c r="B17" s="13" t="s">
        <v>385</v>
      </c>
      <c r="C17" s="13">
        <v>11</v>
      </c>
      <c r="D17" s="18"/>
      <c r="E17" s="13"/>
      <c r="F17" s="43">
        <f>F18</f>
        <v>10000</v>
      </c>
    </row>
    <row r="18" spans="1:6" ht="12.75">
      <c r="A18" s="17" t="s">
        <v>256</v>
      </c>
      <c r="B18" s="13" t="s">
        <v>385</v>
      </c>
      <c r="C18" s="13">
        <v>11</v>
      </c>
      <c r="D18" s="47" t="s">
        <v>255</v>
      </c>
      <c r="E18" s="13"/>
      <c r="F18" s="43">
        <f>F20</f>
        <v>10000</v>
      </c>
    </row>
    <row r="19" spans="1:6" ht="12.75">
      <c r="A19" s="17" t="s">
        <v>257</v>
      </c>
      <c r="B19" s="13" t="s">
        <v>385</v>
      </c>
      <c r="C19" s="13">
        <v>11</v>
      </c>
      <c r="D19" s="47" t="s">
        <v>278</v>
      </c>
      <c r="E19" s="13"/>
      <c r="F19" s="43">
        <f>F20</f>
        <v>10000</v>
      </c>
    </row>
    <row r="20" spans="1:6" ht="12.75">
      <c r="A20" s="11" t="s">
        <v>399</v>
      </c>
      <c r="B20" s="5" t="s">
        <v>385</v>
      </c>
      <c r="C20" s="5" t="s">
        <v>418</v>
      </c>
      <c r="D20" s="47" t="s">
        <v>278</v>
      </c>
      <c r="E20" s="5" t="s">
        <v>400</v>
      </c>
      <c r="F20" s="43">
        <f>F21</f>
        <v>10000</v>
      </c>
    </row>
    <row r="21" spans="1:6" ht="12.75">
      <c r="A21" s="11" t="s">
        <v>405</v>
      </c>
      <c r="B21" s="5" t="s">
        <v>385</v>
      </c>
      <c r="C21" s="5" t="s">
        <v>418</v>
      </c>
      <c r="D21" s="47" t="s">
        <v>278</v>
      </c>
      <c r="E21" s="5" t="s">
        <v>406</v>
      </c>
      <c r="F21" s="43">
        <v>10000</v>
      </c>
    </row>
    <row r="22" spans="1:6" s="3" customFormat="1" ht="12.75">
      <c r="A22" s="17" t="s">
        <v>372</v>
      </c>
      <c r="B22" s="13" t="s">
        <v>385</v>
      </c>
      <c r="C22" s="13">
        <v>13</v>
      </c>
      <c r="D22" s="47"/>
      <c r="E22" s="13"/>
      <c r="F22" s="43">
        <f>F24+F45+F40+F36+F48</f>
        <v>2216175</v>
      </c>
    </row>
    <row r="23" spans="1:6" s="3" customFormat="1" ht="25.5">
      <c r="A23" s="17" t="s">
        <v>10</v>
      </c>
      <c r="B23" s="13" t="s">
        <v>385</v>
      </c>
      <c r="C23" s="13">
        <v>13</v>
      </c>
      <c r="D23" s="47" t="s">
        <v>243</v>
      </c>
      <c r="E23" s="13"/>
      <c r="F23" s="43">
        <f>F24+F36+F41</f>
        <v>2071250</v>
      </c>
    </row>
    <row r="24" spans="1:6" ht="25.5">
      <c r="A24" s="30" t="s">
        <v>247</v>
      </c>
      <c r="B24" s="13" t="s">
        <v>385</v>
      </c>
      <c r="C24" s="13">
        <v>13</v>
      </c>
      <c r="D24" s="47" t="s">
        <v>244</v>
      </c>
      <c r="E24" s="13"/>
      <c r="F24" s="43">
        <f>F25+F29+F33</f>
        <v>2036250</v>
      </c>
    </row>
    <row r="25" spans="1:6" ht="38.25">
      <c r="A25" s="11" t="s">
        <v>391</v>
      </c>
      <c r="B25" s="5" t="s">
        <v>385</v>
      </c>
      <c r="C25" s="5">
        <v>13</v>
      </c>
      <c r="D25" s="47" t="s">
        <v>244</v>
      </c>
      <c r="E25" s="5" t="s">
        <v>392</v>
      </c>
      <c r="F25" s="43">
        <f>F26</f>
        <v>1517480</v>
      </c>
    </row>
    <row r="26" spans="1:6" ht="16.5" customHeight="1">
      <c r="A26" s="11" t="s">
        <v>267</v>
      </c>
      <c r="B26" s="5" t="s">
        <v>385</v>
      </c>
      <c r="C26" s="5">
        <v>13</v>
      </c>
      <c r="D26" s="47" t="s">
        <v>244</v>
      </c>
      <c r="E26" s="5" t="s">
        <v>268</v>
      </c>
      <c r="F26" s="43">
        <f>F27+F28</f>
        <v>1517480</v>
      </c>
    </row>
    <row r="27" spans="1:6" ht="20.25" customHeight="1">
      <c r="A27" s="17" t="s">
        <v>265</v>
      </c>
      <c r="B27" s="5" t="s">
        <v>385</v>
      </c>
      <c r="C27" s="5">
        <v>13</v>
      </c>
      <c r="D27" s="47" t="s">
        <v>244</v>
      </c>
      <c r="E27" s="5" t="s">
        <v>393</v>
      </c>
      <c r="F27" s="43">
        <v>1165499</v>
      </c>
    </row>
    <row r="28" spans="1:6" ht="38.25">
      <c r="A28" s="11" t="s">
        <v>266</v>
      </c>
      <c r="B28" s="5" t="s">
        <v>385</v>
      </c>
      <c r="C28" s="5">
        <v>13</v>
      </c>
      <c r="D28" s="47" t="s">
        <v>244</v>
      </c>
      <c r="E28" s="5" t="s">
        <v>264</v>
      </c>
      <c r="F28" s="43">
        <v>351981</v>
      </c>
    </row>
    <row r="29" spans="1:6" ht="16.5" customHeight="1">
      <c r="A29" s="11" t="s">
        <v>396</v>
      </c>
      <c r="B29" s="5" t="s">
        <v>385</v>
      </c>
      <c r="C29" s="5">
        <v>13</v>
      </c>
      <c r="D29" s="47" t="s">
        <v>244</v>
      </c>
      <c r="E29" s="5" t="s">
        <v>288</v>
      </c>
      <c r="F29" s="43">
        <f>F30</f>
        <v>495170</v>
      </c>
    </row>
    <row r="30" spans="1:6" ht="25.5">
      <c r="A30" s="11" t="s">
        <v>269</v>
      </c>
      <c r="B30" s="5" t="s">
        <v>385</v>
      </c>
      <c r="C30" s="5">
        <v>13</v>
      </c>
      <c r="D30" s="47" t="s">
        <v>244</v>
      </c>
      <c r="E30" s="5" t="s">
        <v>411</v>
      </c>
      <c r="F30" s="43">
        <f>F31</f>
        <v>495170</v>
      </c>
    </row>
    <row r="31" spans="1:6" ht="27" customHeight="1">
      <c r="A31" s="11" t="s">
        <v>397</v>
      </c>
      <c r="B31" s="5" t="s">
        <v>385</v>
      </c>
      <c r="C31" s="5">
        <v>13</v>
      </c>
      <c r="D31" s="47" t="s">
        <v>244</v>
      </c>
      <c r="E31" s="5" t="s">
        <v>398</v>
      </c>
      <c r="F31" s="43">
        <v>495170</v>
      </c>
    </row>
    <row r="32" spans="1:6" ht="18.75" customHeight="1">
      <c r="A32" s="11" t="s">
        <v>399</v>
      </c>
      <c r="B32" s="5" t="s">
        <v>385</v>
      </c>
      <c r="C32" s="5">
        <v>13</v>
      </c>
      <c r="D32" s="47" t="s">
        <v>244</v>
      </c>
      <c r="E32" s="5" t="s">
        <v>400</v>
      </c>
      <c r="F32" s="43">
        <f>F33</f>
        <v>23600</v>
      </c>
    </row>
    <row r="33" spans="1:6" ht="17.25" customHeight="1">
      <c r="A33" s="11" t="s">
        <v>414</v>
      </c>
      <c r="B33" s="5" t="s">
        <v>385</v>
      </c>
      <c r="C33" s="5">
        <v>13</v>
      </c>
      <c r="D33" s="47" t="s">
        <v>244</v>
      </c>
      <c r="E33" s="5" t="s">
        <v>415</v>
      </c>
      <c r="F33" s="43">
        <f>SUM(F34:F35)</f>
        <v>23600</v>
      </c>
    </row>
    <row r="34" spans="1:6" ht="14.25" customHeight="1">
      <c r="A34" s="11" t="s">
        <v>404</v>
      </c>
      <c r="B34" s="5" t="s">
        <v>385</v>
      </c>
      <c r="C34" s="5">
        <v>13</v>
      </c>
      <c r="D34" s="47" t="s">
        <v>244</v>
      </c>
      <c r="E34" s="5" t="s">
        <v>402</v>
      </c>
      <c r="F34" s="43">
        <v>12000</v>
      </c>
    </row>
    <row r="35" spans="1:6" ht="17.25" customHeight="1">
      <c r="A35" s="11" t="s">
        <v>235</v>
      </c>
      <c r="B35" s="5" t="s">
        <v>385</v>
      </c>
      <c r="C35" s="5">
        <v>13</v>
      </c>
      <c r="D35" s="47" t="s">
        <v>244</v>
      </c>
      <c r="E35" s="5" t="s">
        <v>236</v>
      </c>
      <c r="F35" s="43">
        <v>11600</v>
      </c>
    </row>
    <row r="36" spans="1:6" ht="25.5">
      <c r="A36" s="30" t="s">
        <v>8</v>
      </c>
      <c r="B36" s="13" t="s">
        <v>385</v>
      </c>
      <c r="C36" s="13">
        <v>13</v>
      </c>
      <c r="D36" s="49" t="s">
        <v>245</v>
      </c>
      <c r="E36" s="5"/>
      <c r="F36" s="43">
        <f>F37</f>
        <v>5000</v>
      </c>
    </row>
    <row r="37" spans="1:6" ht="16.5" customHeight="1">
      <c r="A37" s="11" t="s">
        <v>396</v>
      </c>
      <c r="B37" s="5" t="s">
        <v>385</v>
      </c>
      <c r="C37" s="5">
        <v>13</v>
      </c>
      <c r="D37" s="49" t="s">
        <v>245</v>
      </c>
      <c r="E37" s="5" t="s">
        <v>288</v>
      </c>
      <c r="F37" s="43">
        <f>F39</f>
        <v>5000</v>
      </c>
    </row>
    <row r="38" spans="1:6" ht="25.5">
      <c r="A38" s="11" t="s">
        <v>269</v>
      </c>
      <c r="B38" s="5" t="s">
        <v>385</v>
      </c>
      <c r="C38" s="5">
        <v>13</v>
      </c>
      <c r="D38" s="49" t="s">
        <v>245</v>
      </c>
      <c r="E38" s="5" t="s">
        <v>411</v>
      </c>
      <c r="F38" s="43">
        <f>F39</f>
        <v>5000</v>
      </c>
    </row>
    <row r="39" spans="1:6" ht="25.5">
      <c r="A39" s="11" t="s">
        <v>397</v>
      </c>
      <c r="B39" s="5" t="s">
        <v>385</v>
      </c>
      <c r="C39" s="5">
        <v>13</v>
      </c>
      <c r="D39" s="49" t="s">
        <v>245</v>
      </c>
      <c r="E39" s="5" t="s">
        <v>398</v>
      </c>
      <c r="F39" s="43">
        <v>5000</v>
      </c>
    </row>
    <row r="40" spans="1:6" ht="25.5">
      <c r="A40" s="11" t="s">
        <v>7</v>
      </c>
      <c r="B40" s="13" t="s">
        <v>385</v>
      </c>
      <c r="C40" s="13">
        <v>13</v>
      </c>
      <c r="D40" s="49" t="s">
        <v>254</v>
      </c>
      <c r="E40" s="5"/>
      <c r="F40" s="43">
        <f>F41</f>
        <v>30000</v>
      </c>
    </row>
    <row r="41" spans="1:6" ht="12.75">
      <c r="A41" s="11" t="s">
        <v>396</v>
      </c>
      <c r="B41" s="5" t="s">
        <v>385</v>
      </c>
      <c r="C41" s="5">
        <v>13</v>
      </c>
      <c r="D41" s="49" t="s">
        <v>254</v>
      </c>
      <c r="E41" s="5" t="s">
        <v>288</v>
      </c>
      <c r="F41" s="43">
        <f>F43</f>
        <v>30000</v>
      </c>
    </row>
    <row r="42" spans="1:6" ht="25.5">
      <c r="A42" s="11" t="s">
        <v>269</v>
      </c>
      <c r="B42" s="5" t="s">
        <v>385</v>
      </c>
      <c r="C42" s="5">
        <v>13</v>
      </c>
      <c r="D42" s="49" t="s">
        <v>254</v>
      </c>
      <c r="E42" s="5" t="s">
        <v>411</v>
      </c>
      <c r="F42" s="43">
        <f>F43</f>
        <v>30000</v>
      </c>
    </row>
    <row r="43" spans="1:6" ht="25.5">
      <c r="A43" s="11" t="s">
        <v>397</v>
      </c>
      <c r="B43" s="5" t="s">
        <v>385</v>
      </c>
      <c r="C43" s="5">
        <v>13</v>
      </c>
      <c r="D43" s="49" t="s">
        <v>254</v>
      </c>
      <c r="E43" s="5" t="s">
        <v>398</v>
      </c>
      <c r="F43" s="43">
        <v>30000</v>
      </c>
    </row>
    <row r="44" spans="1:6" ht="16.5" customHeight="1">
      <c r="A44" s="11" t="s">
        <v>256</v>
      </c>
      <c r="B44" s="5" t="s">
        <v>385</v>
      </c>
      <c r="C44" s="5">
        <v>13</v>
      </c>
      <c r="D44" s="48" t="s">
        <v>255</v>
      </c>
      <c r="E44" s="5"/>
      <c r="F44" s="43">
        <f>F45</f>
        <v>53799</v>
      </c>
    </row>
    <row r="45" spans="1:6" ht="42.75" customHeight="1">
      <c r="A45" s="11" t="s">
        <v>140</v>
      </c>
      <c r="B45" s="5" t="s">
        <v>385</v>
      </c>
      <c r="C45" s="5">
        <v>13</v>
      </c>
      <c r="D45" s="48" t="s">
        <v>277</v>
      </c>
      <c r="E45" s="5"/>
      <c r="F45" s="43">
        <f>F47</f>
        <v>53799</v>
      </c>
    </row>
    <row r="46" spans="1:6" ht="16.5" customHeight="1">
      <c r="A46" s="11" t="s">
        <v>215</v>
      </c>
      <c r="B46" s="5" t="s">
        <v>385</v>
      </c>
      <c r="C46" s="5">
        <v>13</v>
      </c>
      <c r="D46" s="48" t="s">
        <v>277</v>
      </c>
      <c r="E46" s="5" t="s">
        <v>216</v>
      </c>
      <c r="F46" s="43">
        <f>F47</f>
        <v>53799</v>
      </c>
    </row>
    <row r="47" spans="1:6" ht="14.25" customHeight="1">
      <c r="A47" s="12" t="s">
        <v>376</v>
      </c>
      <c r="B47" s="5" t="s">
        <v>385</v>
      </c>
      <c r="C47" s="5">
        <v>13</v>
      </c>
      <c r="D47" s="48" t="s">
        <v>277</v>
      </c>
      <c r="E47" s="5" t="s">
        <v>413</v>
      </c>
      <c r="F47" s="43">
        <v>53799</v>
      </c>
    </row>
    <row r="48" spans="1:6" ht="24.75" customHeight="1">
      <c r="A48" s="12" t="s">
        <v>148</v>
      </c>
      <c r="B48" s="5" t="s">
        <v>385</v>
      </c>
      <c r="C48" s="5">
        <v>13</v>
      </c>
      <c r="D48" s="47" t="s">
        <v>141</v>
      </c>
      <c r="E48" s="5"/>
      <c r="F48" s="43">
        <f>F49</f>
        <v>91126</v>
      </c>
    </row>
    <row r="49" spans="1:6" ht="19.5" customHeight="1">
      <c r="A49" s="11" t="s">
        <v>396</v>
      </c>
      <c r="B49" s="5" t="s">
        <v>385</v>
      </c>
      <c r="C49" s="5">
        <v>13</v>
      </c>
      <c r="D49" s="47" t="s">
        <v>141</v>
      </c>
      <c r="E49" s="5" t="s">
        <v>288</v>
      </c>
      <c r="F49" s="43">
        <f>F50</f>
        <v>91126</v>
      </c>
    </row>
    <row r="50" spans="1:6" ht="25.5" customHeight="1">
      <c r="A50" s="11" t="s">
        <v>269</v>
      </c>
      <c r="B50" s="5" t="s">
        <v>385</v>
      </c>
      <c r="C50" s="5">
        <v>13</v>
      </c>
      <c r="D50" s="47" t="s">
        <v>141</v>
      </c>
      <c r="E50" s="5" t="s">
        <v>411</v>
      </c>
      <c r="F50" s="43">
        <f>F51</f>
        <v>91126</v>
      </c>
    </row>
    <row r="51" spans="1:6" ht="29.25" customHeight="1">
      <c r="A51" s="11" t="s">
        <v>139</v>
      </c>
      <c r="B51" s="5" t="s">
        <v>385</v>
      </c>
      <c r="C51" s="5">
        <v>13</v>
      </c>
      <c r="D51" s="47" t="s">
        <v>141</v>
      </c>
      <c r="E51" s="5" t="s">
        <v>138</v>
      </c>
      <c r="F51" s="43">
        <v>91126</v>
      </c>
    </row>
    <row r="52" spans="1:6" s="4" customFormat="1" ht="18" customHeight="1">
      <c r="A52" s="31" t="s">
        <v>373</v>
      </c>
      <c r="B52" s="15" t="s">
        <v>386</v>
      </c>
      <c r="C52" s="15"/>
      <c r="D52" s="68"/>
      <c r="E52" s="15"/>
      <c r="F52" s="43">
        <f>F53</f>
        <v>81651</v>
      </c>
    </row>
    <row r="53" spans="1:6" s="3" customFormat="1" ht="15" customHeight="1">
      <c r="A53" s="17" t="s">
        <v>374</v>
      </c>
      <c r="B53" s="13" t="s">
        <v>386</v>
      </c>
      <c r="C53" s="13" t="s">
        <v>387</v>
      </c>
      <c r="D53" s="18"/>
      <c r="E53" s="13"/>
      <c r="F53" s="43">
        <f>F54</f>
        <v>81651</v>
      </c>
    </row>
    <row r="54" spans="1:6" ht="34.5" customHeight="1">
      <c r="A54" s="17" t="s">
        <v>320</v>
      </c>
      <c r="B54" s="13" t="s">
        <v>386</v>
      </c>
      <c r="C54" s="13" t="s">
        <v>387</v>
      </c>
      <c r="D54" s="48" t="s">
        <v>319</v>
      </c>
      <c r="E54" s="13"/>
      <c r="F54" s="43">
        <f>F55+F59</f>
        <v>81651</v>
      </c>
    </row>
    <row r="55" spans="1:6" ht="38.25">
      <c r="A55" s="11" t="s">
        <v>391</v>
      </c>
      <c r="B55" s="5" t="s">
        <v>386</v>
      </c>
      <c r="C55" s="5" t="s">
        <v>387</v>
      </c>
      <c r="D55" s="48" t="s">
        <v>319</v>
      </c>
      <c r="E55" s="13" t="s">
        <v>392</v>
      </c>
      <c r="F55" s="43">
        <f>F56</f>
        <v>70900</v>
      </c>
    </row>
    <row r="56" spans="1:6" ht="15.75" customHeight="1">
      <c r="A56" s="11" t="s">
        <v>267</v>
      </c>
      <c r="B56" s="5" t="s">
        <v>386</v>
      </c>
      <c r="C56" s="5" t="s">
        <v>387</v>
      </c>
      <c r="D56" s="48" t="s">
        <v>319</v>
      </c>
      <c r="E56" s="5" t="s">
        <v>268</v>
      </c>
      <c r="F56" s="43">
        <f>F57+F58</f>
        <v>70900</v>
      </c>
    </row>
    <row r="57" spans="1:6" ht="17.25" customHeight="1">
      <c r="A57" s="17" t="s">
        <v>265</v>
      </c>
      <c r="B57" s="5" t="s">
        <v>386</v>
      </c>
      <c r="C57" s="5" t="s">
        <v>387</v>
      </c>
      <c r="D57" s="48" t="s">
        <v>319</v>
      </c>
      <c r="E57" s="5" t="s">
        <v>393</v>
      </c>
      <c r="F57" s="43">
        <v>54454.68</v>
      </c>
    </row>
    <row r="58" spans="1:6" ht="39.75" customHeight="1">
      <c r="A58" s="11" t="s">
        <v>266</v>
      </c>
      <c r="B58" s="5" t="s">
        <v>386</v>
      </c>
      <c r="C58" s="5" t="s">
        <v>387</v>
      </c>
      <c r="D58" s="48" t="s">
        <v>319</v>
      </c>
      <c r="E58" s="5" t="s">
        <v>264</v>
      </c>
      <c r="F58" s="43">
        <v>16445.32</v>
      </c>
    </row>
    <row r="59" spans="1:6" s="4" customFormat="1" ht="18" customHeight="1">
      <c r="A59" s="11" t="s">
        <v>396</v>
      </c>
      <c r="B59" s="5" t="s">
        <v>386</v>
      </c>
      <c r="C59" s="5" t="s">
        <v>387</v>
      </c>
      <c r="D59" s="48" t="s">
        <v>319</v>
      </c>
      <c r="E59" s="15" t="s">
        <v>288</v>
      </c>
      <c r="F59" s="43">
        <f>F60</f>
        <v>10751</v>
      </c>
    </row>
    <row r="60" spans="1:6" s="4" customFormat="1" ht="25.5" customHeight="1">
      <c r="A60" s="11" t="s">
        <v>269</v>
      </c>
      <c r="B60" s="5" t="s">
        <v>386</v>
      </c>
      <c r="C60" s="5" t="s">
        <v>387</v>
      </c>
      <c r="D60" s="48" t="s">
        <v>319</v>
      </c>
      <c r="E60" s="13" t="s">
        <v>411</v>
      </c>
      <c r="F60" s="43">
        <f>F62+F61</f>
        <v>10751</v>
      </c>
    </row>
    <row r="61" spans="1:6" s="4" customFormat="1" ht="25.5" customHeight="1">
      <c r="A61" s="11" t="s">
        <v>139</v>
      </c>
      <c r="B61" s="5" t="s">
        <v>386</v>
      </c>
      <c r="C61" s="5" t="s">
        <v>387</v>
      </c>
      <c r="D61" s="48" t="s">
        <v>319</v>
      </c>
      <c r="E61" s="13" t="s">
        <v>138</v>
      </c>
      <c r="F61" s="43">
        <v>1680</v>
      </c>
    </row>
    <row r="62" spans="1:6" ht="25.5">
      <c r="A62" s="11" t="s">
        <v>397</v>
      </c>
      <c r="B62" s="5" t="s">
        <v>386</v>
      </c>
      <c r="C62" s="5" t="s">
        <v>387</v>
      </c>
      <c r="D62" s="48" t="s">
        <v>319</v>
      </c>
      <c r="E62" s="13" t="s">
        <v>398</v>
      </c>
      <c r="F62" s="44">
        <v>9071</v>
      </c>
    </row>
    <row r="63" spans="1:6" ht="20.25" customHeight="1">
      <c r="A63" s="60" t="s">
        <v>375</v>
      </c>
      <c r="B63" s="5" t="s">
        <v>387</v>
      </c>
      <c r="C63" s="16"/>
      <c r="D63" s="17"/>
      <c r="E63" s="16"/>
      <c r="F63" s="44">
        <f>F69+F64</f>
        <v>546235</v>
      </c>
    </row>
    <row r="64" spans="1:6" ht="30" customHeight="1">
      <c r="A64" s="17" t="s">
        <v>38</v>
      </c>
      <c r="B64" s="5" t="s">
        <v>387</v>
      </c>
      <c r="C64" s="13" t="s">
        <v>37</v>
      </c>
      <c r="D64" s="17"/>
      <c r="E64" s="16"/>
      <c r="F64" s="44">
        <f>F65</f>
        <v>530235</v>
      </c>
    </row>
    <row r="65" spans="1:6" ht="54" customHeight="1">
      <c r="A65" s="17" t="s">
        <v>137</v>
      </c>
      <c r="B65" s="5" t="s">
        <v>387</v>
      </c>
      <c r="C65" s="13" t="s">
        <v>37</v>
      </c>
      <c r="D65" s="47" t="s">
        <v>136</v>
      </c>
      <c r="E65" s="16"/>
      <c r="F65" s="44">
        <f>F66</f>
        <v>530235</v>
      </c>
    </row>
    <row r="66" spans="1:6" ht="17.25" customHeight="1">
      <c r="A66" s="11" t="s">
        <v>396</v>
      </c>
      <c r="B66" s="5" t="s">
        <v>387</v>
      </c>
      <c r="C66" s="13" t="s">
        <v>37</v>
      </c>
      <c r="D66" s="47" t="s">
        <v>136</v>
      </c>
      <c r="E66" s="13" t="s">
        <v>288</v>
      </c>
      <c r="F66" s="44">
        <f>F67</f>
        <v>530235</v>
      </c>
    </row>
    <row r="67" spans="1:6" ht="22.5" customHeight="1">
      <c r="A67" s="11" t="s">
        <v>269</v>
      </c>
      <c r="B67" s="5" t="s">
        <v>387</v>
      </c>
      <c r="C67" s="13" t="s">
        <v>37</v>
      </c>
      <c r="D67" s="47" t="s">
        <v>136</v>
      </c>
      <c r="E67" s="13" t="s">
        <v>411</v>
      </c>
      <c r="F67" s="44">
        <f>F68</f>
        <v>530235</v>
      </c>
    </row>
    <row r="68" spans="1:6" ht="24.75" customHeight="1">
      <c r="A68" s="11" t="s">
        <v>397</v>
      </c>
      <c r="B68" s="5" t="s">
        <v>387</v>
      </c>
      <c r="C68" s="13" t="s">
        <v>37</v>
      </c>
      <c r="D68" s="47" t="s">
        <v>136</v>
      </c>
      <c r="E68" s="13" t="s">
        <v>398</v>
      </c>
      <c r="F68" s="44">
        <v>530235</v>
      </c>
    </row>
    <row r="69" spans="1:6" ht="25.5" customHeight="1">
      <c r="A69" s="30" t="s">
        <v>450</v>
      </c>
      <c r="B69" s="5" t="s">
        <v>387</v>
      </c>
      <c r="C69" s="5" t="s">
        <v>449</v>
      </c>
      <c r="D69" s="18"/>
      <c r="E69" s="16"/>
      <c r="F69" s="44">
        <f>F70</f>
        <v>16000</v>
      </c>
    </row>
    <row r="70" spans="1:6" ht="40.5" customHeight="1">
      <c r="A70" s="31" t="s">
        <v>453</v>
      </c>
      <c r="B70" s="5" t="s">
        <v>387</v>
      </c>
      <c r="C70" s="5" t="s">
        <v>449</v>
      </c>
      <c r="D70" s="47" t="s">
        <v>448</v>
      </c>
      <c r="E70" s="13"/>
      <c r="F70" s="44">
        <f>F71</f>
        <v>16000</v>
      </c>
    </row>
    <row r="71" spans="1:6" ht="20.25" customHeight="1">
      <c r="A71" s="11" t="s">
        <v>396</v>
      </c>
      <c r="B71" s="5" t="s">
        <v>387</v>
      </c>
      <c r="C71" s="5" t="s">
        <v>449</v>
      </c>
      <c r="D71" s="47" t="s">
        <v>448</v>
      </c>
      <c r="E71" s="5" t="s">
        <v>288</v>
      </c>
      <c r="F71" s="44">
        <f>F73</f>
        <v>16000</v>
      </c>
    </row>
    <row r="72" spans="1:6" ht="25.5">
      <c r="A72" s="11" t="s">
        <v>269</v>
      </c>
      <c r="B72" s="5" t="s">
        <v>387</v>
      </c>
      <c r="C72" s="5" t="s">
        <v>449</v>
      </c>
      <c r="D72" s="47" t="s">
        <v>448</v>
      </c>
      <c r="E72" s="5" t="s">
        <v>411</v>
      </c>
      <c r="F72" s="44">
        <f>F73</f>
        <v>16000</v>
      </c>
    </row>
    <row r="73" spans="1:6" ht="25.5" customHeight="1">
      <c r="A73" s="11" t="s">
        <v>397</v>
      </c>
      <c r="B73" s="5" t="s">
        <v>387</v>
      </c>
      <c r="C73" s="5" t="s">
        <v>449</v>
      </c>
      <c r="D73" s="47" t="s">
        <v>448</v>
      </c>
      <c r="E73" s="5" t="s">
        <v>398</v>
      </c>
      <c r="F73" s="44">
        <v>16000</v>
      </c>
    </row>
    <row r="74" spans="1:6" ht="18.75" customHeight="1">
      <c r="A74" s="17" t="s">
        <v>377</v>
      </c>
      <c r="B74" s="5" t="s">
        <v>388</v>
      </c>
      <c r="C74" s="16"/>
      <c r="D74" s="18"/>
      <c r="E74" s="16"/>
      <c r="F74" s="44">
        <f>F75</f>
        <v>370270</v>
      </c>
    </row>
    <row r="75" spans="1:6" ht="21.75" customHeight="1">
      <c r="A75" s="17" t="s">
        <v>378</v>
      </c>
      <c r="B75" s="5" t="s">
        <v>388</v>
      </c>
      <c r="C75" s="13" t="s">
        <v>417</v>
      </c>
      <c r="D75" s="18"/>
      <c r="E75" s="16"/>
      <c r="F75" s="44">
        <f>F76+F84</f>
        <v>370270</v>
      </c>
    </row>
    <row r="76" spans="1:6" ht="27" customHeight="1">
      <c r="A76" s="17" t="s">
        <v>451</v>
      </c>
      <c r="B76" s="5" t="s">
        <v>388</v>
      </c>
      <c r="C76" s="13" t="s">
        <v>417</v>
      </c>
      <c r="D76" s="46" t="s">
        <v>246</v>
      </c>
      <c r="E76" s="16"/>
      <c r="F76" s="44">
        <f>F77+F80</f>
        <v>172270</v>
      </c>
    </row>
    <row r="77" spans="1:6" ht="21" customHeight="1">
      <c r="A77" s="11" t="s">
        <v>396</v>
      </c>
      <c r="B77" s="5" t="s">
        <v>388</v>
      </c>
      <c r="C77" s="13" t="s">
        <v>417</v>
      </c>
      <c r="D77" s="46" t="s">
        <v>246</v>
      </c>
      <c r="E77" s="13" t="s">
        <v>288</v>
      </c>
      <c r="F77" s="44">
        <f>F79</f>
        <v>73355</v>
      </c>
    </row>
    <row r="78" spans="1:6" ht="28.5" customHeight="1">
      <c r="A78" s="11" t="s">
        <v>269</v>
      </c>
      <c r="B78" s="5" t="s">
        <v>388</v>
      </c>
      <c r="C78" s="13" t="s">
        <v>417</v>
      </c>
      <c r="D78" s="46" t="s">
        <v>246</v>
      </c>
      <c r="E78" s="13" t="s">
        <v>411</v>
      </c>
      <c r="F78" s="44">
        <f>F79</f>
        <v>73355</v>
      </c>
    </row>
    <row r="79" spans="1:6" ht="24" customHeight="1">
      <c r="A79" s="11" t="s">
        <v>397</v>
      </c>
      <c r="B79" s="5" t="s">
        <v>388</v>
      </c>
      <c r="C79" s="13" t="s">
        <v>417</v>
      </c>
      <c r="D79" s="46" t="s">
        <v>246</v>
      </c>
      <c r="E79" s="13" t="s">
        <v>398</v>
      </c>
      <c r="F79" s="44">
        <v>73355</v>
      </c>
    </row>
    <row r="80" spans="1:6" ht="24" customHeight="1">
      <c r="A80" s="11" t="s">
        <v>399</v>
      </c>
      <c r="B80" s="5" t="s">
        <v>388</v>
      </c>
      <c r="C80" s="13" t="s">
        <v>417</v>
      </c>
      <c r="D80" s="46" t="s">
        <v>246</v>
      </c>
      <c r="E80" s="13" t="s">
        <v>400</v>
      </c>
      <c r="F80" s="44">
        <f>F81</f>
        <v>98915</v>
      </c>
    </row>
    <row r="81" spans="1:6" ht="18" customHeight="1">
      <c r="A81" s="11" t="s">
        <v>414</v>
      </c>
      <c r="B81" s="5" t="s">
        <v>388</v>
      </c>
      <c r="C81" s="13" t="s">
        <v>417</v>
      </c>
      <c r="D81" s="46" t="s">
        <v>246</v>
      </c>
      <c r="E81" s="13" t="s">
        <v>415</v>
      </c>
      <c r="F81" s="44">
        <f>F82+F83</f>
        <v>98915</v>
      </c>
    </row>
    <row r="82" spans="1:6" ht="18.75" customHeight="1">
      <c r="A82" s="11" t="s">
        <v>403</v>
      </c>
      <c r="B82" s="5" t="s">
        <v>388</v>
      </c>
      <c r="C82" s="13" t="s">
        <v>417</v>
      </c>
      <c r="D82" s="46" t="s">
        <v>246</v>
      </c>
      <c r="E82" s="13" t="s">
        <v>401</v>
      </c>
      <c r="F82" s="44">
        <v>57351</v>
      </c>
    </row>
    <row r="83" spans="1:6" ht="18.75" customHeight="1">
      <c r="A83" s="11" t="s">
        <v>129</v>
      </c>
      <c r="B83" s="5" t="s">
        <v>388</v>
      </c>
      <c r="C83" s="13" t="s">
        <v>417</v>
      </c>
      <c r="D83" s="46" t="s">
        <v>246</v>
      </c>
      <c r="E83" s="13" t="s">
        <v>402</v>
      </c>
      <c r="F83" s="44">
        <v>41564</v>
      </c>
    </row>
    <row r="84" spans="1:6" ht="58.5" customHeight="1">
      <c r="A84" s="11" t="s">
        <v>135</v>
      </c>
      <c r="B84" s="5" t="s">
        <v>388</v>
      </c>
      <c r="C84" s="13" t="s">
        <v>417</v>
      </c>
      <c r="D84" s="46" t="s">
        <v>130</v>
      </c>
      <c r="E84" s="13"/>
      <c r="F84" s="44">
        <f>F85</f>
        <v>198000</v>
      </c>
    </row>
    <row r="85" spans="1:6" ht="18.75" customHeight="1">
      <c r="A85" s="11" t="s">
        <v>396</v>
      </c>
      <c r="B85" s="5" t="s">
        <v>388</v>
      </c>
      <c r="C85" s="13" t="s">
        <v>417</v>
      </c>
      <c r="D85" s="46" t="s">
        <v>130</v>
      </c>
      <c r="E85" s="13" t="s">
        <v>288</v>
      </c>
      <c r="F85" s="44">
        <f>F86</f>
        <v>198000</v>
      </c>
    </row>
    <row r="86" spans="1:6" ht="18.75" customHeight="1">
      <c r="A86" s="11" t="s">
        <v>269</v>
      </c>
      <c r="B86" s="5" t="s">
        <v>388</v>
      </c>
      <c r="C86" s="13" t="s">
        <v>417</v>
      </c>
      <c r="D86" s="46" t="s">
        <v>130</v>
      </c>
      <c r="E86" s="13" t="s">
        <v>411</v>
      </c>
      <c r="F86" s="44">
        <f>F87</f>
        <v>198000</v>
      </c>
    </row>
    <row r="87" spans="1:6" ht="18.75" customHeight="1">
      <c r="A87" s="11" t="s">
        <v>397</v>
      </c>
      <c r="B87" s="5" t="s">
        <v>388</v>
      </c>
      <c r="C87" s="13" t="s">
        <v>417</v>
      </c>
      <c r="D87" s="46" t="s">
        <v>130</v>
      </c>
      <c r="E87" s="13" t="s">
        <v>398</v>
      </c>
      <c r="F87" s="44">
        <v>198000</v>
      </c>
    </row>
    <row r="88" spans="1:6" ht="18.75" customHeight="1">
      <c r="A88" s="17" t="s">
        <v>379</v>
      </c>
      <c r="B88" s="5" t="s">
        <v>389</v>
      </c>
      <c r="C88" s="16"/>
      <c r="D88" s="18"/>
      <c r="E88" s="16"/>
      <c r="F88" s="44">
        <f>F89</f>
        <v>346974.9</v>
      </c>
    </row>
    <row r="89" spans="1:6" ht="18.75" customHeight="1">
      <c r="A89" s="17" t="s">
        <v>380</v>
      </c>
      <c r="B89" s="5" t="s">
        <v>389</v>
      </c>
      <c r="C89" s="13" t="s">
        <v>387</v>
      </c>
      <c r="D89" s="18"/>
      <c r="E89" s="16"/>
      <c r="F89" s="44">
        <f>F90</f>
        <v>346974.9</v>
      </c>
    </row>
    <row r="90" spans="1:6" ht="28.5" customHeight="1">
      <c r="A90" s="22" t="s">
        <v>248</v>
      </c>
      <c r="B90" s="5" t="s">
        <v>389</v>
      </c>
      <c r="C90" s="13" t="s">
        <v>387</v>
      </c>
      <c r="D90" s="47" t="s">
        <v>239</v>
      </c>
      <c r="E90" s="16"/>
      <c r="F90" s="44">
        <f>F91+F95</f>
        <v>346974.9</v>
      </c>
    </row>
    <row r="91" spans="1:6" ht="27" customHeight="1">
      <c r="A91" s="17" t="s">
        <v>249</v>
      </c>
      <c r="B91" s="5" t="s">
        <v>389</v>
      </c>
      <c r="C91" s="13" t="s">
        <v>387</v>
      </c>
      <c r="D91" s="47" t="s">
        <v>238</v>
      </c>
      <c r="E91" s="16"/>
      <c r="F91" s="44">
        <f>F92</f>
        <v>12000</v>
      </c>
    </row>
    <row r="92" spans="1:6" ht="16.5" customHeight="1">
      <c r="A92" s="11" t="s">
        <v>396</v>
      </c>
      <c r="B92" s="5" t="s">
        <v>389</v>
      </c>
      <c r="C92" s="13" t="s">
        <v>387</v>
      </c>
      <c r="D92" s="47" t="s">
        <v>238</v>
      </c>
      <c r="E92" s="13" t="s">
        <v>288</v>
      </c>
      <c r="F92" s="44">
        <f>F94</f>
        <v>12000</v>
      </c>
    </row>
    <row r="93" spans="1:6" ht="25.5">
      <c r="A93" s="11" t="s">
        <v>269</v>
      </c>
      <c r="B93" s="5" t="s">
        <v>389</v>
      </c>
      <c r="C93" s="13" t="s">
        <v>387</v>
      </c>
      <c r="D93" s="47" t="s">
        <v>238</v>
      </c>
      <c r="E93" s="13" t="s">
        <v>411</v>
      </c>
      <c r="F93" s="44">
        <f>F94</f>
        <v>12000</v>
      </c>
    </row>
    <row r="94" spans="1:6" ht="27.75" customHeight="1">
      <c r="A94" s="11" t="s">
        <v>397</v>
      </c>
      <c r="B94" s="5" t="s">
        <v>389</v>
      </c>
      <c r="C94" s="13" t="s">
        <v>387</v>
      </c>
      <c r="D94" s="47" t="s">
        <v>238</v>
      </c>
      <c r="E94" s="13" t="s">
        <v>398</v>
      </c>
      <c r="F94" s="44">
        <v>12000</v>
      </c>
    </row>
    <row r="95" spans="1:6" ht="23.25" customHeight="1">
      <c r="A95" s="22" t="s">
        <v>250</v>
      </c>
      <c r="B95" s="5" t="s">
        <v>389</v>
      </c>
      <c r="C95" s="13" t="s">
        <v>387</v>
      </c>
      <c r="D95" s="46" t="s">
        <v>240</v>
      </c>
      <c r="E95" s="19"/>
      <c r="F95" s="45">
        <f>F96</f>
        <v>334974.9</v>
      </c>
    </row>
    <row r="96" spans="1:6" ht="18.75" customHeight="1">
      <c r="A96" s="22" t="s">
        <v>396</v>
      </c>
      <c r="B96" s="5" t="s">
        <v>389</v>
      </c>
      <c r="C96" s="13" t="s">
        <v>387</v>
      </c>
      <c r="D96" s="46" t="s">
        <v>240</v>
      </c>
      <c r="E96" s="18">
        <v>200</v>
      </c>
      <c r="F96" s="45">
        <f>F98</f>
        <v>334974.9</v>
      </c>
    </row>
    <row r="97" spans="1:6" ht="26.25" customHeight="1">
      <c r="A97" s="11" t="s">
        <v>269</v>
      </c>
      <c r="B97" s="5" t="s">
        <v>389</v>
      </c>
      <c r="C97" s="13" t="s">
        <v>387</v>
      </c>
      <c r="D97" s="46" t="s">
        <v>240</v>
      </c>
      <c r="E97" s="18">
        <v>240</v>
      </c>
      <c r="F97" s="45">
        <f>F98</f>
        <v>334974.9</v>
      </c>
    </row>
    <row r="98" spans="1:6" ht="25.5" customHeight="1">
      <c r="A98" s="22" t="s">
        <v>397</v>
      </c>
      <c r="B98" s="5" t="s">
        <v>389</v>
      </c>
      <c r="C98" s="13" t="s">
        <v>387</v>
      </c>
      <c r="D98" s="46" t="s">
        <v>240</v>
      </c>
      <c r="E98" s="18">
        <v>244</v>
      </c>
      <c r="F98" s="45">
        <v>334974.9</v>
      </c>
    </row>
    <row r="99" spans="1:6" ht="20.25" customHeight="1">
      <c r="A99" s="11" t="s">
        <v>2</v>
      </c>
      <c r="B99" s="13" t="s">
        <v>424</v>
      </c>
      <c r="C99" s="13"/>
      <c r="D99" s="70"/>
      <c r="E99" s="32"/>
      <c r="F99" s="43">
        <f>F100</f>
        <v>5735</v>
      </c>
    </row>
    <row r="100" spans="1:6" ht="20.25" customHeight="1">
      <c r="A100" s="11" t="s">
        <v>3</v>
      </c>
      <c r="B100" s="13" t="s">
        <v>424</v>
      </c>
      <c r="C100" s="13" t="s">
        <v>424</v>
      </c>
      <c r="D100" s="70"/>
      <c r="E100" s="32"/>
      <c r="F100" s="43">
        <f>F101</f>
        <v>5735</v>
      </c>
    </row>
    <row r="101" spans="1:6" ht="25.5" customHeight="1">
      <c r="A101" s="22" t="s">
        <v>1</v>
      </c>
      <c r="B101" s="13" t="s">
        <v>424</v>
      </c>
      <c r="C101" s="13" t="s">
        <v>424</v>
      </c>
      <c r="D101" s="46" t="s">
        <v>0</v>
      </c>
      <c r="E101" s="32"/>
      <c r="F101" s="43">
        <f>F102</f>
        <v>5735</v>
      </c>
    </row>
    <row r="102" spans="1:6" ht="25.5" customHeight="1">
      <c r="A102" s="11" t="s">
        <v>396</v>
      </c>
      <c r="B102" s="13" t="s">
        <v>424</v>
      </c>
      <c r="C102" s="13" t="s">
        <v>424</v>
      </c>
      <c r="D102" s="46" t="s">
        <v>0</v>
      </c>
      <c r="E102" s="13" t="s">
        <v>288</v>
      </c>
      <c r="F102" s="43">
        <f>F104</f>
        <v>5735</v>
      </c>
    </row>
    <row r="103" spans="1:6" ht="25.5" customHeight="1">
      <c r="A103" s="11" t="s">
        <v>269</v>
      </c>
      <c r="B103" s="13" t="s">
        <v>424</v>
      </c>
      <c r="C103" s="13" t="s">
        <v>424</v>
      </c>
      <c r="D103" s="46" t="s">
        <v>0</v>
      </c>
      <c r="E103" s="13" t="s">
        <v>411</v>
      </c>
      <c r="F103" s="43">
        <f>F104</f>
        <v>5735</v>
      </c>
    </row>
    <row r="104" spans="1:6" ht="25.5" customHeight="1">
      <c r="A104" s="11" t="s">
        <v>397</v>
      </c>
      <c r="B104" s="13" t="s">
        <v>424</v>
      </c>
      <c r="C104" s="13" t="s">
        <v>424</v>
      </c>
      <c r="D104" s="46" t="s">
        <v>0</v>
      </c>
      <c r="E104" s="13" t="s">
        <v>398</v>
      </c>
      <c r="F104" s="43">
        <v>5735</v>
      </c>
    </row>
    <row r="105" spans="1:6" ht="16.5" customHeight="1">
      <c r="A105" s="11" t="s">
        <v>359</v>
      </c>
      <c r="B105" s="13" t="s">
        <v>390</v>
      </c>
      <c r="C105" s="13"/>
      <c r="D105" s="70"/>
      <c r="E105" s="32"/>
      <c r="F105" s="43">
        <f>F106</f>
        <v>308970</v>
      </c>
    </row>
    <row r="106" spans="1:6" ht="15.75" customHeight="1">
      <c r="A106" s="11" t="s">
        <v>360</v>
      </c>
      <c r="B106" s="13" t="s">
        <v>390</v>
      </c>
      <c r="C106" s="13" t="s">
        <v>385</v>
      </c>
      <c r="D106" s="70"/>
      <c r="E106" s="32"/>
      <c r="F106" s="43">
        <f>F107</f>
        <v>308970</v>
      </c>
    </row>
    <row r="107" spans="1:6" ht="25.5">
      <c r="A107" s="22" t="s">
        <v>251</v>
      </c>
      <c r="B107" s="13" t="s">
        <v>390</v>
      </c>
      <c r="C107" s="13" t="s">
        <v>385</v>
      </c>
      <c r="D107" s="46" t="s">
        <v>241</v>
      </c>
      <c r="E107" s="32"/>
      <c r="F107" s="43">
        <f>F108+F112</f>
        <v>308970</v>
      </c>
    </row>
    <row r="108" spans="1:6" ht="16.5" customHeight="1">
      <c r="A108" s="11" t="s">
        <v>396</v>
      </c>
      <c r="B108" s="13" t="s">
        <v>390</v>
      </c>
      <c r="C108" s="13" t="s">
        <v>385</v>
      </c>
      <c r="D108" s="46" t="s">
        <v>241</v>
      </c>
      <c r="E108" s="13" t="s">
        <v>288</v>
      </c>
      <c r="F108" s="43">
        <f>F110</f>
        <v>80233</v>
      </c>
    </row>
    <row r="109" spans="1:6" ht="25.5">
      <c r="A109" s="11" t="s">
        <v>269</v>
      </c>
      <c r="B109" s="13" t="s">
        <v>390</v>
      </c>
      <c r="C109" s="13" t="s">
        <v>385</v>
      </c>
      <c r="D109" s="46" t="s">
        <v>241</v>
      </c>
      <c r="E109" s="13" t="s">
        <v>411</v>
      </c>
      <c r="F109" s="43">
        <f>F110</f>
        <v>80233</v>
      </c>
    </row>
    <row r="110" spans="1:6" ht="26.25" customHeight="1">
      <c r="A110" s="11" t="s">
        <v>397</v>
      </c>
      <c r="B110" s="13" t="s">
        <v>390</v>
      </c>
      <c r="C110" s="13" t="s">
        <v>385</v>
      </c>
      <c r="D110" s="46" t="s">
        <v>241</v>
      </c>
      <c r="E110" s="13" t="s">
        <v>398</v>
      </c>
      <c r="F110" s="94">
        <v>80233</v>
      </c>
    </row>
    <row r="111" spans="1:6" ht="18.75" customHeight="1">
      <c r="A111" s="11" t="s">
        <v>215</v>
      </c>
      <c r="B111" s="13" t="s">
        <v>390</v>
      </c>
      <c r="C111" s="13" t="s">
        <v>385</v>
      </c>
      <c r="D111" s="46" t="s">
        <v>241</v>
      </c>
      <c r="E111" s="13" t="s">
        <v>216</v>
      </c>
      <c r="F111" s="43">
        <f>F112</f>
        <v>228737</v>
      </c>
    </row>
    <row r="112" spans="1:6" ht="23.25" customHeight="1">
      <c r="A112" s="22" t="s">
        <v>376</v>
      </c>
      <c r="B112" s="13" t="s">
        <v>390</v>
      </c>
      <c r="C112" s="13" t="s">
        <v>385</v>
      </c>
      <c r="D112" s="46" t="s">
        <v>241</v>
      </c>
      <c r="E112" s="13" t="s">
        <v>413</v>
      </c>
      <c r="F112" s="94">
        <v>228737</v>
      </c>
    </row>
    <row r="113" spans="1:6" ht="18" customHeight="1">
      <c r="A113" s="17" t="s">
        <v>381</v>
      </c>
      <c r="B113" s="13" t="s">
        <v>416</v>
      </c>
      <c r="C113" s="16"/>
      <c r="D113" s="18"/>
      <c r="E113" s="16"/>
      <c r="F113" s="44">
        <f>F114</f>
        <v>99192</v>
      </c>
    </row>
    <row r="114" spans="1:6" ht="16.5" customHeight="1">
      <c r="A114" s="17" t="s">
        <v>382</v>
      </c>
      <c r="B114" s="13" t="s">
        <v>416</v>
      </c>
      <c r="C114" s="13" t="s">
        <v>385</v>
      </c>
      <c r="D114" s="18"/>
      <c r="E114" s="16"/>
      <c r="F114" s="44">
        <f>F115</f>
        <v>99192</v>
      </c>
    </row>
    <row r="115" spans="1:6" ht="38.25">
      <c r="A115" s="22" t="s">
        <v>252</v>
      </c>
      <c r="B115" s="13" t="s">
        <v>416</v>
      </c>
      <c r="C115" s="13" t="s">
        <v>385</v>
      </c>
      <c r="D115" s="46" t="s">
        <v>242</v>
      </c>
      <c r="E115" s="16"/>
      <c r="F115" s="44">
        <f>F116</f>
        <v>99192</v>
      </c>
    </row>
    <row r="116" spans="1:6" ht="17.25" customHeight="1">
      <c r="A116" s="22" t="s">
        <v>218</v>
      </c>
      <c r="B116" s="13" t="s">
        <v>416</v>
      </c>
      <c r="C116" s="13" t="s">
        <v>385</v>
      </c>
      <c r="D116" s="46" t="s">
        <v>242</v>
      </c>
      <c r="E116" s="13" t="s">
        <v>217</v>
      </c>
      <c r="F116" s="44">
        <f>F117</f>
        <v>99192</v>
      </c>
    </row>
    <row r="117" spans="1:6" ht="15.75" customHeight="1">
      <c r="A117" s="22" t="s">
        <v>270</v>
      </c>
      <c r="B117" s="13" t="s">
        <v>416</v>
      </c>
      <c r="C117" s="13" t="s">
        <v>385</v>
      </c>
      <c r="D117" s="46" t="s">
        <v>242</v>
      </c>
      <c r="E117" s="13" t="s">
        <v>410</v>
      </c>
      <c r="F117" s="44">
        <f>F118</f>
        <v>99192</v>
      </c>
    </row>
    <row r="118" spans="1:6" ht="20.25" customHeight="1">
      <c r="A118" s="17" t="s">
        <v>419</v>
      </c>
      <c r="B118" s="13" t="s">
        <v>416</v>
      </c>
      <c r="C118" s="13" t="s">
        <v>385</v>
      </c>
      <c r="D118" s="46" t="s">
        <v>242</v>
      </c>
      <c r="E118" s="13" t="s">
        <v>420</v>
      </c>
      <c r="F118" s="95">
        <v>99192</v>
      </c>
    </row>
    <row r="119" spans="1:6" ht="18" customHeight="1">
      <c r="A119" s="17" t="s">
        <v>383</v>
      </c>
      <c r="B119" s="13" t="s">
        <v>418</v>
      </c>
      <c r="C119" s="13"/>
      <c r="D119" s="18"/>
      <c r="E119" s="16"/>
      <c r="F119" s="44">
        <f>F120</f>
        <v>10000</v>
      </c>
    </row>
    <row r="120" spans="1:6" ht="19.5" customHeight="1">
      <c r="A120" s="17" t="s">
        <v>384</v>
      </c>
      <c r="B120" s="13" t="s">
        <v>418</v>
      </c>
      <c r="C120" s="13" t="s">
        <v>386</v>
      </c>
      <c r="D120" s="18"/>
      <c r="E120" s="16"/>
      <c r="F120" s="44">
        <f>F121</f>
        <v>10000</v>
      </c>
    </row>
    <row r="121" spans="1:6" ht="25.5">
      <c r="A121" s="22" t="s">
        <v>253</v>
      </c>
      <c r="B121" s="13" t="s">
        <v>418</v>
      </c>
      <c r="C121" s="13" t="s">
        <v>386</v>
      </c>
      <c r="D121" s="46" t="s">
        <v>237</v>
      </c>
      <c r="E121" s="16"/>
      <c r="F121" s="44">
        <f>F122</f>
        <v>10000</v>
      </c>
    </row>
    <row r="122" spans="1:6" ht="12.75">
      <c r="A122" s="11" t="s">
        <v>396</v>
      </c>
      <c r="B122" s="13" t="s">
        <v>418</v>
      </c>
      <c r="C122" s="13" t="s">
        <v>386</v>
      </c>
      <c r="D122" s="46" t="s">
        <v>237</v>
      </c>
      <c r="E122" s="13" t="s">
        <v>288</v>
      </c>
      <c r="F122" s="44">
        <f>F124</f>
        <v>10000</v>
      </c>
    </row>
    <row r="123" spans="1:6" ht="25.5">
      <c r="A123" s="11" t="s">
        <v>269</v>
      </c>
      <c r="B123" s="13" t="s">
        <v>418</v>
      </c>
      <c r="C123" s="13" t="s">
        <v>386</v>
      </c>
      <c r="D123" s="46" t="s">
        <v>237</v>
      </c>
      <c r="E123" s="13" t="s">
        <v>411</v>
      </c>
      <c r="F123" s="44">
        <f>F124</f>
        <v>10000</v>
      </c>
    </row>
    <row r="124" spans="1:6" ht="24" customHeight="1">
      <c r="A124" s="11" t="s">
        <v>397</v>
      </c>
      <c r="B124" s="13" t="s">
        <v>418</v>
      </c>
      <c r="C124" s="13" t="s">
        <v>386</v>
      </c>
      <c r="D124" s="46" t="s">
        <v>237</v>
      </c>
      <c r="E124" s="13" t="s">
        <v>398</v>
      </c>
      <c r="F124" s="44">
        <v>10000</v>
      </c>
    </row>
    <row r="125" spans="1:6" ht="1.5" customHeight="1" hidden="1">
      <c r="A125" s="17" t="s">
        <v>258</v>
      </c>
      <c r="B125" s="13" t="s">
        <v>423</v>
      </c>
      <c r="C125" s="13"/>
      <c r="D125" s="67"/>
      <c r="E125" s="16"/>
      <c r="F125" s="83" t="e">
        <f>F126</f>
        <v>#REF!</v>
      </c>
    </row>
    <row r="126" spans="1:6" ht="20.25" customHeight="1" hidden="1">
      <c r="A126" s="17" t="s">
        <v>259</v>
      </c>
      <c r="B126" s="13" t="s">
        <v>423</v>
      </c>
      <c r="C126" s="13" t="s">
        <v>385</v>
      </c>
      <c r="D126" s="67"/>
      <c r="E126" s="16"/>
      <c r="F126" s="83" t="e">
        <f>F127</f>
        <v>#REF!</v>
      </c>
    </row>
    <row r="127" spans="1:6" ht="16.5" customHeight="1" hidden="1">
      <c r="A127" s="11" t="s">
        <v>256</v>
      </c>
      <c r="B127" s="13" t="s">
        <v>423</v>
      </c>
      <c r="C127" s="13" t="s">
        <v>385</v>
      </c>
      <c r="D127" s="46" t="s">
        <v>255</v>
      </c>
      <c r="E127" s="10"/>
      <c r="F127" s="83" t="e">
        <f>F128</f>
        <v>#REF!</v>
      </c>
    </row>
    <row r="128" spans="1:6" ht="22.5" customHeight="1" hidden="1">
      <c r="A128" s="52" t="s">
        <v>260</v>
      </c>
      <c r="B128" s="53" t="s">
        <v>423</v>
      </c>
      <c r="C128" s="13" t="s">
        <v>385</v>
      </c>
      <c r="D128" s="46" t="s">
        <v>261</v>
      </c>
      <c r="E128" s="13"/>
      <c r="F128" s="84" t="e">
        <f>F129</f>
        <v>#REF!</v>
      </c>
    </row>
    <row r="129" spans="1:6" ht="18" customHeight="1" hidden="1">
      <c r="A129" s="52" t="s">
        <v>263</v>
      </c>
      <c r="B129" s="53" t="s">
        <v>423</v>
      </c>
      <c r="C129" s="13" t="s">
        <v>385</v>
      </c>
      <c r="D129" s="46" t="s">
        <v>261</v>
      </c>
      <c r="E129" s="13" t="s">
        <v>262</v>
      </c>
      <c r="F129" s="84" t="e">
        <f>#REF!</f>
        <v>#REF!</v>
      </c>
    </row>
    <row r="130" spans="1:6" ht="17.25" customHeight="1" hidden="1">
      <c r="A130" s="17" t="s">
        <v>351</v>
      </c>
      <c r="B130" s="13" t="s">
        <v>352</v>
      </c>
      <c r="C130" s="13"/>
      <c r="D130" s="46"/>
      <c r="E130" s="71"/>
      <c r="F130" s="85"/>
    </row>
    <row r="131" spans="1:6" ht="15.75" hidden="1">
      <c r="A131" s="17" t="s">
        <v>351</v>
      </c>
      <c r="B131" s="13" t="s">
        <v>352</v>
      </c>
      <c r="C131" s="13" t="s">
        <v>352</v>
      </c>
      <c r="D131" s="46"/>
      <c r="E131" s="71"/>
      <c r="F131" s="86"/>
    </row>
    <row r="132" spans="1:6" ht="18.75" customHeight="1" hidden="1">
      <c r="A132" s="17" t="s">
        <v>256</v>
      </c>
      <c r="B132" s="13" t="s">
        <v>352</v>
      </c>
      <c r="C132" s="13" t="s">
        <v>352</v>
      </c>
      <c r="D132" s="46" t="s">
        <v>255</v>
      </c>
      <c r="E132" s="71"/>
      <c r="F132" s="86"/>
    </row>
    <row r="133" spans="1:6" ht="15.75" hidden="1">
      <c r="A133" s="17" t="s">
        <v>351</v>
      </c>
      <c r="B133" s="13" t="s">
        <v>352</v>
      </c>
      <c r="C133" s="13" t="s">
        <v>352</v>
      </c>
      <c r="D133" s="46" t="s">
        <v>353</v>
      </c>
      <c r="E133" s="71"/>
      <c r="F133" s="86"/>
    </row>
    <row r="134" spans="1:6" ht="21" customHeight="1" hidden="1">
      <c r="A134" s="17" t="s">
        <v>214</v>
      </c>
      <c r="B134" s="13" t="s">
        <v>352</v>
      </c>
      <c r="C134" s="13" t="s">
        <v>352</v>
      </c>
      <c r="D134" s="46" t="s">
        <v>353</v>
      </c>
      <c r="E134" s="13" t="s">
        <v>213</v>
      </c>
      <c r="F134" s="86"/>
    </row>
    <row r="135" spans="4:6" ht="15.75">
      <c r="D135" s="20"/>
      <c r="F135" s="86"/>
    </row>
    <row r="136" ht="15.75">
      <c r="D136" s="20"/>
    </row>
    <row r="137" ht="15.75">
      <c r="D137" s="20"/>
    </row>
    <row r="138" ht="15.75">
      <c r="D138" s="20"/>
    </row>
    <row r="139" ht="15.75">
      <c r="D139" s="20"/>
    </row>
    <row r="140" ht="15.75">
      <c r="D140" s="20"/>
    </row>
    <row r="141" ht="15.75">
      <c r="D141" s="20"/>
    </row>
    <row r="142" ht="15.75">
      <c r="D142" s="20"/>
    </row>
    <row r="143" ht="15.75">
      <c r="D143" s="20"/>
    </row>
  </sheetData>
  <sheetProtection/>
  <mergeCells count="5">
    <mergeCell ref="D1:F1"/>
    <mergeCell ref="A6:F6"/>
    <mergeCell ref="A4:F4"/>
    <mergeCell ref="A5:F5"/>
    <mergeCell ref="D2:F2"/>
  </mergeCells>
  <printOptions/>
  <pageMargins left="0.7874015748031497" right="0.3937007874015748" top="0.3937007874015748" bottom="0.3937007874015748" header="0" footer="0"/>
  <pageSetup horizontalDpi="600" verticalDpi="600" orientation="portrait" paperSize="9" scale="76" r:id="rId1"/>
  <rowBreaks count="2" manualBreakCount="2">
    <brk id="45" max="5" man="1"/>
    <brk id="8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8"/>
  <sheetViews>
    <sheetView view="pageBreakPreview" zoomScaleSheetLayoutView="100" workbookViewId="0" topLeftCell="A88">
      <selection activeCell="C9" sqref="C9"/>
    </sheetView>
  </sheetViews>
  <sheetFormatPr defaultColWidth="9.00390625" defaultRowHeight="12.75"/>
  <cols>
    <col min="1" max="1" width="60.625" style="0" customWidth="1"/>
    <col min="2" max="2" width="7.00390625" style="0" customWidth="1"/>
    <col min="3" max="3" width="5.625" style="0" customWidth="1"/>
    <col min="4" max="4" width="12.125" style="0" customWidth="1"/>
    <col min="5" max="5" width="6.25390625" style="0" customWidth="1"/>
    <col min="6" max="6" width="10.375" style="0" customWidth="1"/>
    <col min="7" max="7" width="11.625" style="0" customWidth="1"/>
  </cols>
  <sheetData>
    <row r="1" spans="1:7" ht="15.75">
      <c r="A1" s="1"/>
      <c r="B1" s="6"/>
      <c r="C1" s="6"/>
      <c r="D1" s="116" t="s">
        <v>118</v>
      </c>
      <c r="E1" s="116"/>
      <c r="F1" s="116"/>
      <c r="G1" s="116"/>
    </row>
    <row r="2" spans="1:7" ht="25.5" customHeight="1">
      <c r="A2" s="1"/>
      <c r="B2" s="6"/>
      <c r="C2" s="6"/>
      <c r="D2" s="125" t="s">
        <v>34</v>
      </c>
      <c r="E2" s="125"/>
      <c r="F2" s="125"/>
      <c r="G2" s="125"/>
    </row>
    <row r="3" spans="1:6" ht="15.75">
      <c r="A3" s="1"/>
      <c r="B3" s="6"/>
      <c r="C3" s="6"/>
      <c r="D3" s="124"/>
      <c r="E3" s="124"/>
      <c r="F3" s="124"/>
    </row>
    <row r="4" spans="1:5" ht="12.75">
      <c r="A4" s="123" t="s">
        <v>119</v>
      </c>
      <c r="B4" s="123"/>
      <c r="C4" s="123"/>
      <c r="D4" s="123"/>
      <c r="E4" s="123"/>
    </row>
    <row r="5" spans="1:5" ht="12.75">
      <c r="A5" s="123" t="s">
        <v>421</v>
      </c>
      <c r="B5" s="123"/>
      <c r="C5" s="123"/>
      <c r="D5" s="123"/>
      <c r="E5" s="123"/>
    </row>
    <row r="6" spans="1:5" ht="15.75">
      <c r="A6" s="122"/>
      <c r="B6" s="122"/>
      <c r="C6" s="122"/>
      <c r="D6" s="122"/>
      <c r="E6" s="122"/>
    </row>
    <row r="7" spans="1:7" ht="51">
      <c r="A7" s="2" t="s">
        <v>363</v>
      </c>
      <c r="B7" s="5" t="s">
        <v>364</v>
      </c>
      <c r="C7" s="5" t="s">
        <v>365</v>
      </c>
      <c r="D7" s="2" t="s">
        <v>366</v>
      </c>
      <c r="E7" s="5" t="s">
        <v>367</v>
      </c>
      <c r="F7" s="107" t="s">
        <v>120</v>
      </c>
      <c r="G7" s="107" t="s">
        <v>160</v>
      </c>
    </row>
    <row r="8" spans="1:7" ht="18" customHeight="1">
      <c r="A8" s="30" t="s">
        <v>368</v>
      </c>
      <c r="B8" s="69"/>
      <c r="C8" s="69"/>
      <c r="D8" s="31"/>
      <c r="E8" s="69"/>
      <c r="F8" s="43">
        <f>F9+F48+F59+F65+F74+F103+F91+F97+F85</f>
        <v>3402978.7</v>
      </c>
      <c r="G8" s="43">
        <f>G9+G48+G59+G65+G74+G103+G91+G97+G85</f>
        <v>3330001.5</v>
      </c>
    </row>
    <row r="9" spans="1:7" ht="19.5" customHeight="1">
      <c r="A9" s="31" t="s">
        <v>369</v>
      </c>
      <c r="B9" s="15" t="s">
        <v>385</v>
      </c>
      <c r="C9" s="15"/>
      <c r="D9" s="68"/>
      <c r="E9" s="15"/>
      <c r="F9" s="43">
        <f>F10+F17+F22</f>
        <v>2684938</v>
      </c>
      <c r="G9" s="43">
        <f>G10+G17+G22</f>
        <v>2639361</v>
      </c>
    </row>
    <row r="10" spans="1:7" ht="28.5" customHeight="1">
      <c r="A10" s="17" t="s">
        <v>370</v>
      </c>
      <c r="B10" s="13" t="s">
        <v>385</v>
      </c>
      <c r="C10" s="13" t="s">
        <v>386</v>
      </c>
      <c r="D10" s="18"/>
      <c r="E10" s="13"/>
      <c r="F10" s="43">
        <f>F12</f>
        <v>509858</v>
      </c>
      <c r="G10" s="43">
        <f>G12</f>
        <v>509858</v>
      </c>
    </row>
    <row r="11" spans="1:7" ht="28.5" customHeight="1">
      <c r="A11" s="17" t="s">
        <v>121</v>
      </c>
      <c r="B11" s="13" t="s">
        <v>385</v>
      </c>
      <c r="C11" s="13" t="s">
        <v>386</v>
      </c>
      <c r="D11" s="18" t="s">
        <v>243</v>
      </c>
      <c r="E11" s="13"/>
      <c r="F11" s="43">
        <f>F12</f>
        <v>509858</v>
      </c>
      <c r="G11" s="43">
        <f>G12</f>
        <v>509858</v>
      </c>
    </row>
    <row r="12" spans="1:7" ht="33" customHeight="1">
      <c r="A12" s="17" t="s">
        <v>9</v>
      </c>
      <c r="B12" s="13" t="s">
        <v>385</v>
      </c>
      <c r="C12" s="13" t="s">
        <v>386</v>
      </c>
      <c r="D12" s="18" t="s">
        <v>244</v>
      </c>
      <c r="E12" s="13"/>
      <c r="F12" s="43">
        <f>F13</f>
        <v>509858</v>
      </c>
      <c r="G12" s="43">
        <f>G13</f>
        <v>509858</v>
      </c>
    </row>
    <row r="13" spans="1:7" ht="54" customHeight="1">
      <c r="A13" s="11" t="s">
        <v>391</v>
      </c>
      <c r="B13" s="5" t="s">
        <v>385</v>
      </c>
      <c r="C13" s="5" t="s">
        <v>386</v>
      </c>
      <c r="D13" s="18" t="s">
        <v>244</v>
      </c>
      <c r="E13" s="5" t="s">
        <v>392</v>
      </c>
      <c r="F13" s="43">
        <f>F15+F16</f>
        <v>509858</v>
      </c>
      <c r="G13" s="43">
        <f>G15+G16</f>
        <v>509858</v>
      </c>
    </row>
    <row r="14" spans="1:7" ht="24" customHeight="1">
      <c r="A14" s="11" t="s">
        <v>267</v>
      </c>
      <c r="B14" s="5" t="s">
        <v>385</v>
      </c>
      <c r="C14" s="5" t="s">
        <v>386</v>
      </c>
      <c r="D14" s="18" t="s">
        <v>244</v>
      </c>
      <c r="E14" s="5" t="s">
        <v>268</v>
      </c>
      <c r="F14" s="43">
        <f>F15+F16</f>
        <v>509858</v>
      </c>
      <c r="G14" s="43">
        <f>G15+G16</f>
        <v>509858</v>
      </c>
    </row>
    <row r="15" spans="1:7" ht="19.5" customHeight="1">
      <c r="A15" s="17" t="s">
        <v>265</v>
      </c>
      <c r="B15" s="5" t="s">
        <v>385</v>
      </c>
      <c r="C15" s="5" t="s">
        <v>386</v>
      </c>
      <c r="D15" s="18" t="s">
        <v>244</v>
      </c>
      <c r="E15" s="5" t="s">
        <v>393</v>
      </c>
      <c r="F15" s="43">
        <v>391596</v>
      </c>
      <c r="G15" s="43">
        <v>391596</v>
      </c>
    </row>
    <row r="16" spans="1:7" ht="37.5" customHeight="1">
      <c r="A16" s="11" t="s">
        <v>266</v>
      </c>
      <c r="B16" s="5" t="s">
        <v>385</v>
      </c>
      <c r="C16" s="5" t="s">
        <v>386</v>
      </c>
      <c r="D16" s="18" t="s">
        <v>244</v>
      </c>
      <c r="E16" s="5" t="s">
        <v>264</v>
      </c>
      <c r="F16" s="43">
        <v>118262</v>
      </c>
      <c r="G16" s="43">
        <v>118262</v>
      </c>
    </row>
    <row r="17" spans="1:7" ht="17.25" customHeight="1">
      <c r="A17" s="17" t="s">
        <v>371</v>
      </c>
      <c r="B17" s="13" t="s">
        <v>385</v>
      </c>
      <c r="C17" s="13">
        <v>11</v>
      </c>
      <c r="D17" s="18"/>
      <c r="E17" s="13"/>
      <c r="F17" s="43">
        <f aca="true" t="shared" si="0" ref="F17:G20">F18</f>
        <v>10000</v>
      </c>
      <c r="G17" s="43">
        <f t="shared" si="0"/>
        <v>10000</v>
      </c>
    </row>
    <row r="18" spans="1:7" ht="21" customHeight="1">
      <c r="A18" s="17" t="s">
        <v>256</v>
      </c>
      <c r="B18" s="13" t="s">
        <v>385</v>
      </c>
      <c r="C18" s="13">
        <v>11</v>
      </c>
      <c r="D18" s="18" t="s">
        <v>255</v>
      </c>
      <c r="E18" s="13"/>
      <c r="F18" s="43">
        <f>F20</f>
        <v>10000</v>
      </c>
      <c r="G18" s="43">
        <f>G20</f>
        <v>10000</v>
      </c>
    </row>
    <row r="19" spans="1:7" ht="19.5" customHeight="1">
      <c r="A19" s="17" t="s">
        <v>257</v>
      </c>
      <c r="B19" s="13" t="s">
        <v>385</v>
      </c>
      <c r="C19" s="13">
        <v>11</v>
      </c>
      <c r="D19" s="18" t="s">
        <v>278</v>
      </c>
      <c r="E19" s="13"/>
      <c r="F19" s="43">
        <f>F20</f>
        <v>10000</v>
      </c>
      <c r="G19" s="43">
        <f>G20</f>
        <v>10000</v>
      </c>
    </row>
    <row r="20" spans="1:7" ht="19.5" customHeight="1">
      <c r="A20" s="11" t="s">
        <v>399</v>
      </c>
      <c r="B20" s="5" t="s">
        <v>385</v>
      </c>
      <c r="C20" s="5">
        <v>11</v>
      </c>
      <c r="D20" s="18" t="s">
        <v>278</v>
      </c>
      <c r="E20" s="5" t="s">
        <v>400</v>
      </c>
      <c r="F20" s="43">
        <f t="shared" si="0"/>
        <v>10000</v>
      </c>
      <c r="G20" s="43">
        <f t="shared" si="0"/>
        <v>10000</v>
      </c>
    </row>
    <row r="21" spans="1:7" ht="22.5" customHeight="1">
      <c r="A21" s="11" t="s">
        <v>405</v>
      </c>
      <c r="B21" s="5" t="s">
        <v>385</v>
      </c>
      <c r="C21" s="5">
        <v>11</v>
      </c>
      <c r="D21" s="18" t="s">
        <v>278</v>
      </c>
      <c r="E21" s="5" t="s">
        <v>406</v>
      </c>
      <c r="F21" s="43">
        <v>10000</v>
      </c>
      <c r="G21" s="43">
        <v>10000</v>
      </c>
    </row>
    <row r="22" spans="1:7" ht="17.25" customHeight="1">
      <c r="A22" s="17" t="s">
        <v>372</v>
      </c>
      <c r="B22" s="13" t="s">
        <v>385</v>
      </c>
      <c r="C22" s="13">
        <v>13</v>
      </c>
      <c r="D22" s="18"/>
      <c r="E22" s="13"/>
      <c r="F22" s="43">
        <f>F23+F44</f>
        <v>2165080</v>
      </c>
      <c r="G22" s="43">
        <f>G23+G44</f>
        <v>2119503</v>
      </c>
    </row>
    <row r="23" spans="1:7" ht="32.25" customHeight="1">
      <c r="A23" s="17" t="s">
        <v>121</v>
      </c>
      <c r="B23" s="13" t="s">
        <v>385</v>
      </c>
      <c r="C23" s="13">
        <v>13</v>
      </c>
      <c r="D23" s="18" t="s">
        <v>243</v>
      </c>
      <c r="E23" s="13"/>
      <c r="F23" s="43">
        <f>F24+F37+F41</f>
        <v>2073080</v>
      </c>
      <c r="G23" s="43">
        <f>G24+G37+G41</f>
        <v>2027503</v>
      </c>
    </row>
    <row r="24" spans="1:7" ht="22.5" customHeight="1">
      <c r="A24" s="11" t="s">
        <v>247</v>
      </c>
      <c r="B24" s="13" t="s">
        <v>385</v>
      </c>
      <c r="C24" s="13">
        <v>13</v>
      </c>
      <c r="D24" s="18" t="s">
        <v>244</v>
      </c>
      <c r="E24" s="13"/>
      <c r="F24" s="43">
        <f>F25+F29+F33</f>
        <v>2036080</v>
      </c>
      <c r="G24" s="43">
        <f>G25+G29+G33</f>
        <v>1962503</v>
      </c>
    </row>
    <row r="25" spans="1:7" ht="24" customHeight="1">
      <c r="A25" s="11" t="s">
        <v>391</v>
      </c>
      <c r="B25" s="5" t="s">
        <v>385</v>
      </c>
      <c r="C25" s="5">
        <v>13</v>
      </c>
      <c r="D25" s="18" t="s">
        <v>244</v>
      </c>
      <c r="E25" s="5" t="s">
        <v>392</v>
      </c>
      <c r="F25" s="43">
        <f>F27+F28</f>
        <v>1517480</v>
      </c>
      <c r="G25" s="43">
        <f>G27+G28</f>
        <v>1517480</v>
      </c>
    </row>
    <row r="26" spans="1:7" ht="25.5" customHeight="1">
      <c r="A26" s="11" t="s">
        <v>267</v>
      </c>
      <c r="B26" s="5" t="s">
        <v>385</v>
      </c>
      <c r="C26" s="5">
        <v>13</v>
      </c>
      <c r="D26" s="18" t="s">
        <v>244</v>
      </c>
      <c r="E26" s="5" t="s">
        <v>268</v>
      </c>
      <c r="F26" s="43">
        <f>F27+F28</f>
        <v>1517480</v>
      </c>
      <c r="G26" s="43">
        <f>G27+G28</f>
        <v>1517480</v>
      </c>
    </row>
    <row r="27" spans="1:7" ht="20.25" customHeight="1">
      <c r="A27" s="17" t="s">
        <v>265</v>
      </c>
      <c r="B27" s="5" t="s">
        <v>385</v>
      </c>
      <c r="C27" s="5">
        <v>13</v>
      </c>
      <c r="D27" s="18" t="s">
        <v>244</v>
      </c>
      <c r="E27" s="5" t="s">
        <v>393</v>
      </c>
      <c r="F27" s="43">
        <v>1165499</v>
      </c>
      <c r="G27" s="43">
        <v>1165499</v>
      </c>
    </row>
    <row r="28" spans="1:7" ht="39.75" customHeight="1">
      <c r="A28" s="11" t="s">
        <v>266</v>
      </c>
      <c r="B28" s="5" t="s">
        <v>385</v>
      </c>
      <c r="C28" s="5">
        <v>13</v>
      </c>
      <c r="D28" s="18" t="s">
        <v>244</v>
      </c>
      <c r="E28" s="5" t="s">
        <v>264</v>
      </c>
      <c r="F28" s="43">
        <v>351981</v>
      </c>
      <c r="G28" s="43">
        <v>351981</v>
      </c>
    </row>
    <row r="29" spans="1:7" ht="28.5" customHeight="1">
      <c r="A29" s="11" t="s">
        <v>396</v>
      </c>
      <c r="B29" s="5" t="s">
        <v>385</v>
      </c>
      <c r="C29" s="5">
        <v>13</v>
      </c>
      <c r="D29" s="18" t="s">
        <v>244</v>
      </c>
      <c r="E29" s="5" t="s">
        <v>288</v>
      </c>
      <c r="F29" s="43">
        <f>F31</f>
        <v>495000</v>
      </c>
      <c r="G29" s="43">
        <f>G31</f>
        <v>421423</v>
      </c>
    </row>
    <row r="30" spans="1:7" ht="25.5" customHeight="1">
      <c r="A30" s="11" t="s">
        <v>269</v>
      </c>
      <c r="B30" s="5" t="s">
        <v>385</v>
      </c>
      <c r="C30" s="5">
        <v>13</v>
      </c>
      <c r="D30" s="18" t="s">
        <v>244</v>
      </c>
      <c r="E30" s="5" t="s">
        <v>411</v>
      </c>
      <c r="F30" s="43">
        <f>F31</f>
        <v>495000</v>
      </c>
      <c r="G30" s="43">
        <f>G31</f>
        <v>421423</v>
      </c>
    </row>
    <row r="31" spans="1:7" ht="29.25" customHeight="1">
      <c r="A31" s="11" t="s">
        <v>397</v>
      </c>
      <c r="B31" s="5" t="s">
        <v>385</v>
      </c>
      <c r="C31" s="5">
        <v>13</v>
      </c>
      <c r="D31" s="18" t="s">
        <v>244</v>
      </c>
      <c r="E31" s="5" t="s">
        <v>398</v>
      </c>
      <c r="F31" s="43">
        <v>495000</v>
      </c>
      <c r="G31" s="43">
        <v>421423</v>
      </c>
    </row>
    <row r="32" spans="1:7" ht="18.75" customHeight="1">
      <c r="A32" s="11" t="s">
        <v>399</v>
      </c>
      <c r="B32" s="5" t="s">
        <v>385</v>
      </c>
      <c r="C32" s="5">
        <v>13</v>
      </c>
      <c r="D32" s="18" t="s">
        <v>244</v>
      </c>
      <c r="E32" s="5" t="s">
        <v>400</v>
      </c>
      <c r="F32" s="43">
        <f>F33</f>
        <v>23600</v>
      </c>
      <c r="G32" s="43">
        <f>G33</f>
        <v>23600</v>
      </c>
    </row>
    <row r="33" spans="1:7" ht="15" customHeight="1">
      <c r="A33" s="11" t="s">
        <v>414</v>
      </c>
      <c r="B33" s="5" t="s">
        <v>385</v>
      </c>
      <c r="C33" s="5">
        <v>13</v>
      </c>
      <c r="D33" s="18" t="s">
        <v>244</v>
      </c>
      <c r="E33" s="5" t="s">
        <v>415</v>
      </c>
      <c r="F33" s="43">
        <f>F35+F34</f>
        <v>23600</v>
      </c>
      <c r="G33" s="43">
        <f>G35+G34</f>
        <v>23600</v>
      </c>
    </row>
    <row r="34" spans="1:7" ht="21.75" customHeight="1">
      <c r="A34" s="11" t="s">
        <v>404</v>
      </c>
      <c r="B34" s="5" t="s">
        <v>385</v>
      </c>
      <c r="C34" s="5">
        <v>13</v>
      </c>
      <c r="D34" s="18" t="s">
        <v>244</v>
      </c>
      <c r="E34" s="5" t="s">
        <v>402</v>
      </c>
      <c r="F34" s="43">
        <v>12000</v>
      </c>
      <c r="G34" s="43">
        <v>12000</v>
      </c>
    </row>
    <row r="35" spans="1:7" ht="16.5" customHeight="1">
      <c r="A35" s="11" t="s">
        <v>235</v>
      </c>
      <c r="B35" s="5" t="s">
        <v>385</v>
      </c>
      <c r="C35" s="5">
        <v>13</v>
      </c>
      <c r="D35" s="18" t="s">
        <v>244</v>
      </c>
      <c r="E35" s="5" t="s">
        <v>236</v>
      </c>
      <c r="F35" s="43">
        <v>11600</v>
      </c>
      <c r="G35" s="43">
        <v>11600</v>
      </c>
    </row>
    <row r="36" spans="1:7" ht="33" customHeight="1">
      <c r="A36" s="11" t="s">
        <v>247</v>
      </c>
      <c r="B36" s="13" t="s">
        <v>385</v>
      </c>
      <c r="C36" s="13">
        <v>13</v>
      </c>
      <c r="D36" s="108" t="s">
        <v>245</v>
      </c>
      <c r="E36" s="5"/>
      <c r="F36" s="43">
        <f>F37</f>
        <v>5000</v>
      </c>
      <c r="G36" s="43">
        <f>G37</f>
        <v>30000</v>
      </c>
    </row>
    <row r="37" spans="1:7" ht="25.5" customHeight="1">
      <c r="A37" s="11" t="s">
        <v>396</v>
      </c>
      <c r="B37" s="5" t="s">
        <v>385</v>
      </c>
      <c r="C37" s="5">
        <v>13</v>
      </c>
      <c r="D37" s="108" t="s">
        <v>245</v>
      </c>
      <c r="E37" s="5" t="s">
        <v>288</v>
      </c>
      <c r="F37" s="43">
        <f>F39</f>
        <v>5000</v>
      </c>
      <c r="G37" s="43">
        <f>G39</f>
        <v>30000</v>
      </c>
    </row>
    <row r="38" spans="1:7" ht="24" customHeight="1">
      <c r="A38" s="11" t="s">
        <v>269</v>
      </c>
      <c r="B38" s="5" t="s">
        <v>385</v>
      </c>
      <c r="C38" s="5">
        <v>13</v>
      </c>
      <c r="D38" s="108" t="s">
        <v>245</v>
      </c>
      <c r="E38" s="5" t="s">
        <v>411</v>
      </c>
      <c r="F38" s="43">
        <f>F39</f>
        <v>5000</v>
      </c>
      <c r="G38" s="43">
        <f>G39</f>
        <v>30000</v>
      </c>
    </row>
    <row r="39" spans="1:7" ht="25.5" customHeight="1">
      <c r="A39" s="11" t="s">
        <v>397</v>
      </c>
      <c r="B39" s="5" t="s">
        <v>385</v>
      </c>
      <c r="C39" s="5">
        <v>13</v>
      </c>
      <c r="D39" s="108" t="s">
        <v>245</v>
      </c>
      <c r="E39" s="5" t="s">
        <v>398</v>
      </c>
      <c r="F39" s="43">
        <v>5000</v>
      </c>
      <c r="G39" s="43">
        <v>30000</v>
      </c>
    </row>
    <row r="40" spans="1:7" ht="28.5" customHeight="1">
      <c r="A40" s="11" t="s">
        <v>7</v>
      </c>
      <c r="B40" s="13" t="s">
        <v>385</v>
      </c>
      <c r="C40" s="13">
        <v>13</v>
      </c>
      <c r="D40" s="108" t="s">
        <v>254</v>
      </c>
      <c r="E40" s="5"/>
      <c r="F40" s="43">
        <f>F41</f>
        <v>32000</v>
      </c>
      <c r="G40" s="43">
        <f>G41</f>
        <v>35000</v>
      </c>
    </row>
    <row r="41" spans="1:7" ht="27.75" customHeight="1">
      <c r="A41" s="11" t="s">
        <v>396</v>
      </c>
      <c r="B41" s="5" t="s">
        <v>385</v>
      </c>
      <c r="C41" s="5">
        <v>13</v>
      </c>
      <c r="D41" s="108" t="s">
        <v>254</v>
      </c>
      <c r="E41" s="5" t="s">
        <v>288</v>
      </c>
      <c r="F41" s="43">
        <f>F43</f>
        <v>32000</v>
      </c>
      <c r="G41" s="43">
        <f>G43</f>
        <v>35000</v>
      </c>
    </row>
    <row r="42" spans="1:7" ht="33" customHeight="1">
      <c r="A42" s="11" t="s">
        <v>269</v>
      </c>
      <c r="B42" s="5" t="s">
        <v>385</v>
      </c>
      <c r="C42" s="5">
        <v>13</v>
      </c>
      <c r="D42" s="108" t="s">
        <v>254</v>
      </c>
      <c r="E42" s="5" t="s">
        <v>411</v>
      </c>
      <c r="F42" s="43">
        <f>F43</f>
        <v>32000</v>
      </c>
      <c r="G42" s="43">
        <f>G43</f>
        <v>35000</v>
      </c>
    </row>
    <row r="43" spans="1:7" ht="23.25" customHeight="1">
      <c r="A43" s="11" t="s">
        <v>397</v>
      </c>
      <c r="B43" s="5" t="s">
        <v>385</v>
      </c>
      <c r="C43" s="5">
        <v>13</v>
      </c>
      <c r="D43" s="108" t="s">
        <v>254</v>
      </c>
      <c r="E43" s="5" t="s">
        <v>398</v>
      </c>
      <c r="F43" s="43">
        <v>32000</v>
      </c>
      <c r="G43" s="43">
        <v>35000</v>
      </c>
    </row>
    <row r="44" spans="1:7" ht="28.5" customHeight="1">
      <c r="A44" s="17" t="s">
        <v>151</v>
      </c>
      <c r="B44" s="5" t="s">
        <v>385</v>
      </c>
      <c r="C44" s="5">
        <v>13</v>
      </c>
      <c r="D44" s="49" t="s">
        <v>152</v>
      </c>
      <c r="E44" s="5"/>
      <c r="F44" s="43">
        <f aca="true" t="shared" si="1" ref="F44:G46">F45</f>
        <v>92000</v>
      </c>
      <c r="G44" s="43">
        <f t="shared" si="1"/>
        <v>92000</v>
      </c>
    </row>
    <row r="45" spans="1:7" ht="27.75" customHeight="1">
      <c r="A45" s="11" t="s">
        <v>396</v>
      </c>
      <c r="B45" s="5" t="s">
        <v>385</v>
      </c>
      <c r="C45" s="5">
        <v>13</v>
      </c>
      <c r="D45" s="49" t="s">
        <v>152</v>
      </c>
      <c r="E45" s="5" t="s">
        <v>288</v>
      </c>
      <c r="F45" s="43">
        <f t="shared" si="1"/>
        <v>92000</v>
      </c>
      <c r="G45" s="43">
        <f t="shared" si="1"/>
        <v>92000</v>
      </c>
    </row>
    <row r="46" spans="1:7" ht="27" customHeight="1">
      <c r="A46" s="11" t="s">
        <v>269</v>
      </c>
      <c r="B46" s="5" t="s">
        <v>385</v>
      </c>
      <c r="C46" s="5">
        <v>13</v>
      </c>
      <c r="D46" s="49" t="s">
        <v>152</v>
      </c>
      <c r="E46" s="5" t="s">
        <v>411</v>
      </c>
      <c r="F46" s="43">
        <f t="shared" si="1"/>
        <v>92000</v>
      </c>
      <c r="G46" s="43">
        <f t="shared" si="1"/>
        <v>92000</v>
      </c>
    </row>
    <row r="47" spans="1:7" ht="25.5" customHeight="1">
      <c r="A47" s="11" t="s">
        <v>122</v>
      </c>
      <c r="B47" s="5" t="s">
        <v>385</v>
      </c>
      <c r="C47" s="5">
        <v>13</v>
      </c>
      <c r="D47" s="49" t="s">
        <v>152</v>
      </c>
      <c r="E47" s="5" t="s">
        <v>138</v>
      </c>
      <c r="F47" s="43">
        <v>92000</v>
      </c>
      <c r="G47" s="43">
        <v>92000</v>
      </c>
    </row>
    <row r="48" spans="1:7" ht="18" customHeight="1">
      <c r="A48" s="31" t="s">
        <v>373</v>
      </c>
      <c r="B48" s="15" t="s">
        <v>386</v>
      </c>
      <c r="C48" s="15"/>
      <c r="D48" s="68"/>
      <c r="E48" s="15"/>
      <c r="F48" s="43">
        <f>F49</f>
        <v>82261.7</v>
      </c>
      <c r="G48" s="43">
        <f>G49</f>
        <v>84930.5</v>
      </c>
    </row>
    <row r="49" spans="1:7" ht="15.75" customHeight="1">
      <c r="A49" s="17" t="s">
        <v>374</v>
      </c>
      <c r="B49" s="13" t="s">
        <v>386</v>
      </c>
      <c r="C49" s="13" t="s">
        <v>387</v>
      </c>
      <c r="D49" s="18"/>
      <c r="E49" s="13"/>
      <c r="F49" s="43">
        <f>F50</f>
        <v>82261.7</v>
      </c>
      <c r="G49" s="43">
        <f>G50</f>
        <v>84930.5</v>
      </c>
    </row>
    <row r="50" spans="1:7" ht="38.25" customHeight="1">
      <c r="A50" s="17" t="s">
        <v>123</v>
      </c>
      <c r="B50" s="13" t="s">
        <v>386</v>
      </c>
      <c r="C50" s="13" t="s">
        <v>387</v>
      </c>
      <c r="D50" s="2" t="s">
        <v>321</v>
      </c>
      <c r="E50" s="13"/>
      <c r="F50" s="43">
        <f>F51+F55</f>
        <v>82261.7</v>
      </c>
      <c r="G50" s="43">
        <f>G51+G55</f>
        <v>84930.5</v>
      </c>
    </row>
    <row r="51" spans="1:7" ht="54.75" customHeight="1">
      <c r="A51" s="11" t="s">
        <v>391</v>
      </c>
      <c r="B51" s="5" t="s">
        <v>386</v>
      </c>
      <c r="C51" s="5" t="s">
        <v>387</v>
      </c>
      <c r="D51" s="2" t="s">
        <v>321</v>
      </c>
      <c r="E51" s="13" t="s">
        <v>392</v>
      </c>
      <c r="F51" s="43">
        <f>F53+F54</f>
        <v>72920.7</v>
      </c>
      <c r="G51" s="43">
        <f>G53+G54</f>
        <v>75589.5</v>
      </c>
    </row>
    <row r="52" spans="1:7" ht="25.5" customHeight="1">
      <c r="A52" s="11" t="s">
        <v>267</v>
      </c>
      <c r="B52" s="5" t="s">
        <v>386</v>
      </c>
      <c r="C52" s="5" t="s">
        <v>387</v>
      </c>
      <c r="D52" s="2" t="s">
        <v>321</v>
      </c>
      <c r="E52" s="13" t="s">
        <v>268</v>
      </c>
      <c r="F52" s="43">
        <f>F53+F54</f>
        <v>72920.7</v>
      </c>
      <c r="G52" s="43">
        <f>G53+G54</f>
        <v>75589.5</v>
      </c>
    </row>
    <row r="53" spans="1:7" ht="21.75" customHeight="1">
      <c r="A53" s="17" t="s">
        <v>265</v>
      </c>
      <c r="B53" s="5" t="s">
        <v>386</v>
      </c>
      <c r="C53" s="5" t="s">
        <v>387</v>
      </c>
      <c r="D53" s="2" t="s">
        <v>321</v>
      </c>
      <c r="E53" s="5" t="s">
        <v>393</v>
      </c>
      <c r="F53" s="43">
        <v>56006.7</v>
      </c>
      <c r="G53" s="43">
        <v>58056.5</v>
      </c>
    </row>
    <row r="54" spans="1:7" ht="38.25" customHeight="1">
      <c r="A54" s="11" t="s">
        <v>266</v>
      </c>
      <c r="B54" s="5" t="s">
        <v>386</v>
      </c>
      <c r="C54" s="5" t="s">
        <v>387</v>
      </c>
      <c r="D54" s="2" t="s">
        <v>321</v>
      </c>
      <c r="E54" s="5" t="s">
        <v>264</v>
      </c>
      <c r="F54" s="43">
        <v>16914</v>
      </c>
      <c r="G54" s="43">
        <v>17533</v>
      </c>
    </row>
    <row r="55" spans="1:7" ht="32.25" customHeight="1">
      <c r="A55" s="11" t="s">
        <v>396</v>
      </c>
      <c r="B55" s="5" t="s">
        <v>386</v>
      </c>
      <c r="C55" s="5" t="s">
        <v>387</v>
      </c>
      <c r="D55" s="2" t="s">
        <v>321</v>
      </c>
      <c r="E55" s="15" t="s">
        <v>288</v>
      </c>
      <c r="F55" s="43">
        <f>F56</f>
        <v>9341</v>
      </c>
      <c r="G55" s="43">
        <f>G56</f>
        <v>9341</v>
      </c>
    </row>
    <row r="56" spans="1:7" ht="32.25" customHeight="1">
      <c r="A56" s="11" t="s">
        <v>269</v>
      </c>
      <c r="B56" s="5" t="s">
        <v>386</v>
      </c>
      <c r="C56" s="5" t="s">
        <v>387</v>
      </c>
      <c r="D56" s="2" t="s">
        <v>321</v>
      </c>
      <c r="E56" s="13" t="s">
        <v>411</v>
      </c>
      <c r="F56" s="43">
        <f>F58+F57</f>
        <v>9341</v>
      </c>
      <c r="G56" s="43">
        <f>G58+G57</f>
        <v>9341</v>
      </c>
    </row>
    <row r="57" spans="1:7" ht="26.25" customHeight="1">
      <c r="A57" s="11" t="s">
        <v>122</v>
      </c>
      <c r="B57" s="5" t="s">
        <v>386</v>
      </c>
      <c r="C57" s="5" t="s">
        <v>387</v>
      </c>
      <c r="D57" s="2" t="s">
        <v>321</v>
      </c>
      <c r="E57" s="13" t="s">
        <v>138</v>
      </c>
      <c r="F57" s="43">
        <v>1680</v>
      </c>
      <c r="G57" s="43">
        <v>1680</v>
      </c>
    </row>
    <row r="58" spans="1:7" ht="30" customHeight="1">
      <c r="A58" s="11" t="s">
        <v>397</v>
      </c>
      <c r="B58" s="5" t="s">
        <v>386</v>
      </c>
      <c r="C58" s="5" t="s">
        <v>387</v>
      </c>
      <c r="D58" s="2" t="s">
        <v>321</v>
      </c>
      <c r="E58" s="13" t="s">
        <v>398</v>
      </c>
      <c r="F58" s="44">
        <v>7661</v>
      </c>
      <c r="G58" s="44">
        <v>7661</v>
      </c>
    </row>
    <row r="59" spans="1:7" ht="18.75" customHeight="1">
      <c r="A59" s="34" t="s">
        <v>375</v>
      </c>
      <c r="B59" s="5" t="s">
        <v>387</v>
      </c>
      <c r="C59" s="16"/>
      <c r="D59" s="17"/>
      <c r="E59" s="16"/>
      <c r="F59" s="44">
        <f aca="true" t="shared" si="2" ref="F59:G61">F60</f>
        <v>16000</v>
      </c>
      <c r="G59" s="44">
        <f t="shared" si="2"/>
        <v>16000</v>
      </c>
    </row>
    <row r="60" spans="1:7" ht="24" customHeight="1">
      <c r="A60" s="30" t="s">
        <v>450</v>
      </c>
      <c r="B60" s="5" t="s">
        <v>387</v>
      </c>
      <c r="C60" s="5" t="s">
        <v>449</v>
      </c>
      <c r="D60" s="18"/>
      <c r="E60" s="16"/>
      <c r="F60" s="44">
        <f t="shared" si="2"/>
        <v>16000</v>
      </c>
      <c r="G60" s="44">
        <f t="shared" si="2"/>
        <v>16000</v>
      </c>
    </row>
    <row r="61" spans="1:7" ht="38.25" customHeight="1">
      <c r="A61" s="31" t="s">
        <v>453</v>
      </c>
      <c r="B61" s="5" t="s">
        <v>387</v>
      </c>
      <c r="C61" s="5" t="s">
        <v>449</v>
      </c>
      <c r="D61" s="18" t="s">
        <v>448</v>
      </c>
      <c r="E61" s="13"/>
      <c r="F61" s="44">
        <f t="shared" si="2"/>
        <v>16000</v>
      </c>
      <c r="G61" s="44">
        <f t="shared" si="2"/>
        <v>16000</v>
      </c>
    </row>
    <row r="62" spans="1:7" ht="27" customHeight="1">
      <c r="A62" s="11" t="s">
        <v>396</v>
      </c>
      <c r="B62" s="5" t="s">
        <v>387</v>
      </c>
      <c r="C62" s="5" t="s">
        <v>449</v>
      </c>
      <c r="D62" s="18" t="s">
        <v>448</v>
      </c>
      <c r="E62" s="5" t="s">
        <v>288</v>
      </c>
      <c r="F62" s="44">
        <f>F64</f>
        <v>16000</v>
      </c>
      <c r="G62" s="44">
        <f>G64</f>
        <v>16000</v>
      </c>
    </row>
    <row r="63" spans="1:7" ht="27.75" customHeight="1">
      <c r="A63" s="11" t="s">
        <v>269</v>
      </c>
      <c r="B63" s="5" t="s">
        <v>387</v>
      </c>
      <c r="C63" s="5" t="s">
        <v>449</v>
      </c>
      <c r="D63" s="18" t="s">
        <v>448</v>
      </c>
      <c r="E63" s="5" t="s">
        <v>411</v>
      </c>
      <c r="F63" s="44">
        <f>F64</f>
        <v>16000</v>
      </c>
      <c r="G63" s="44">
        <f>G64</f>
        <v>16000</v>
      </c>
    </row>
    <row r="64" spans="1:7" ht="30.75" customHeight="1">
      <c r="A64" s="11" t="s">
        <v>397</v>
      </c>
      <c r="B64" s="5" t="s">
        <v>387</v>
      </c>
      <c r="C64" s="5" t="s">
        <v>449</v>
      </c>
      <c r="D64" s="18" t="s">
        <v>448</v>
      </c>
      <c r="E64" s="5" t="s">
        <v>398</v>
      </c>
      <c r="F64" s="44">
        <v>16000</v>
      </c>
      <c r="G64" s="44">
        <v>16000</v>
      </c>
    </row>
    <row r="65" spans="1:7" ht="18" customHeight="1">
      <c r="A65" s="17" t="s">
        <v>377</v>
      </c>
      <c r="B65" s="5" t="s">
        <v>388</v>
      </c>
      <c r="C65" s="16"/>
      <c r="D65" s="18"/>
      <c r="E65" s="16"/>
      <c r="F65" s="44">
        <f>F66</f>
        <v>107499</v>
      </c>
      <c r="G65" s="44">
        <f>G66</f>
        <v>107499</v>
      </c>
    </row>
    <row r="66" spans="1:7" ht="16.5" customHeight="1">
      <c r="A66" s="17" t="s">
        <v>378</v>
      </c>
      <c r="B66" s="5" t="s">
        <v>388</v>
      </c>
      <c r="C66" s="13" t="s">
        <v>417</v>
      </c>
      <c r="D66" s="18"/>
      <c r="E66" s="16"/>
      <c r="F66" s="44">
        <f>F67</f>
        <v>107499</v>
      </c>
      <c r="G66" s="44">
        <f>G67</f>
        <v>107499</v>
      </c>
    </row>
    <row r="67" spans="1:7" ht="40.5" customHeight="1">
      <c r="A67" s="17" t="s">
        <v>451</v>
      </c>
      <c r="B67" s="5" t="s">
        <v>388</v>
      </c>
      <c r="C67" s="13" t="s">
        <v>417</v>
      </c>
      <c r="D67" s="109" t="s">
        <v>246</v>
      </c>
      <c r="E67" s="16"/>
      <c r="F67" s="44">
        <f>F68+F71</f>
        <v>107499</v>
      </c>
      <c r="G67" s="44">
        <f>G68+G71</f>
        <v>107499</v>
      </c>
    </row>
    <row r="68" spans="1:7" ht="24" customHeight="1">
      <c r="A68" s="11" t="s">
        <v>396</v>
      </c>
      <c r="B68" s="5" t="s">
        <v>388</v>
      </c>
      <c r="C68" s="13" t="s">
        <v>417</v>
      </c>
      <c r="D68" s="109" t="s">
        <v>246</v>
      </c>
      <c r="E68" s="13" t="s">
        <v>288</v>
      </c>
      <c r="F68" s="44">
        <f>F70</f>
        <v>37367</v>
      </c>
      <c r="G68" s="44">
        <f>G70</f>
        <v>37367</v>
      </c>
    </row>
    <row r="69" spans="1:7" ht="25.5" customHeight="1">
      <c r="A69" s="11" t="s">
        <v>269</v>
      </c>
      <c r="B69" s="5" t="s">
        <v>388</v>
      </c>
      <c r="C69" s="13" t="s">
        <v>417</v>
      </c>
      <c r="D69" s="109" t="s">
        <v>246</v>
      </c>
      <c r="E69" s="13" t="s">
        <v>411</v>
      </c>
      <c r="F69" s="44">
        <f>F70</f>
        <v>37367</v>
      </c>
      <c r="G69" s="44">
        <f>G70</f>
        <v>37367</v>
      </c>
    </row>
    <row r="70" spans="1:7" ht="27.75" customHeight="1">
      <c r="A70" s="11" t="s">
        <v>397</v>
      </c>
      <c r="B70" s="5" t="s">
        <v>388</v>
      </c>
      <c r="C70" s="13" t="s">
        <v>417</v>
      </c>
      <c r="D70" s="109" t="s">
        <v>246</v>
      </c>
      <c r="E70" s="13" t="s">
        <v>398</v>
      </c>
      <c r="F70" s="44">
        <v>37367</v>
      </c>
      <c r="G70" s="44">
        <v>37367</v>
      </c>
    </row>
    <row r="71" spans="1:7" ht="20.25" customHeight="1">
      <c r="A71" s="11" t="s">
        <v>399</v>
      </c>
      <c r="B71" s="5" t="s">
        <v>388</v>
      </c>
      <c r="C71" s="13" t="s">
        <v>417</v>
      </c>
      <c r="D71" s="109" t="s">
        <v>246</v>
      </c>
      <c r="E71" s="13" t="s">
        <v>400</v>
      </c>
      <c r="F71" s="44">
        <f>F72</f>
        <v>70132</v>
      </c>
      <c r="G71" s="44">
        <f>G72</f>
        <v>70132</v>
      </c>
    </row>
    <row r="72" spans="1:7" ht="18" customHeight="1">
      <c r="A72" s="11" t="s">
        <v>414</v>
      </c>
      <c r="B72" s="5" t="s">
        <v>388</v>
      </c>
      <c r="C72" s="13" t="s">
        <v>417</v>
      </c>
      <c r="D72" s="109" t="s">
        <v>246</v>
      </c>
      <c r="E72" s="13" t="s">
        <v>415</v>
      </c>
      <c r="F72" s="44">
        <f>F73</f>
        <v>70132</v>
      </c>
      <c r="G72" s="44">
        <f>G73</f>
        <v>70132</v>
      </c>
    </row>
    <row r="73" spans="1:7" ht="18" customHeight="1">
      <c r="A73" s="11" t="s">
        <v>403</v>
      </c>
      <c r="B73" s="5" t="s">
        <v>388</v>
      </c>
      <c r="C73" s="13" t="s">
        <v>417</v>
      </c>
      <c r="D73" s="109" t="s">
        <v>246</v>
      </c>
      <c r="E73" s="13" t="s">
        <v>401</v>
      </c>
      <c r="F73" s="44">
        <v>70132</v>
      </c>
      <c r="G73" s="44">
        <v>70132</v>
      </c>
    </row>
    <row r="74" spans="1:7" ht="15" customHeight="1">
      <c r="A74" s="17" t="s">
        <v>379</v>
      </c>
      <c r="B74" s="5" t="s">
        <v>389</v>
      </c>
      <c r="C74" s="16"/>
      <c r="D74" s="18"/>
      <c r="E74" s="16"/>
      <c r="F74" s="44">
        <f>F75</f>
        <v>115990</v>
      </c>
      <c r="G74" s="44">
        <f>G75</f>
        <v>70921</v>
      </c>
    </row>
    <row r="75" spans="1:7" ht="18.75" customHeight="1">
      <c r="A75" s="17" t="s">
        <v>380</v>
      </c>
      <c r="B75" s="5" t="s">
        <v>389</v>
      </c>
      <c r="C75" s="13" t="s">
        <v>387</v>
      </c>
      <c r="D75" s="18"/>
      <c r="E75" s="16"/>
      <c r="F75" s="44">
        <f>F76</f>
        <v>115990</v>
      </c>
      <c r="G75" s="44">
        <f>G76</f>
        <v>70921</v>
      </c>
    </row>
    <row r="76" spans="1:7" ht="24" customHeight="1">
      <c r="A76" s="22" t="s">
        <v>220</v>
      </c>
      <c r="B76" s="5" t="s">
        <v>389</v>
      </c>
      <c r="C76" s="13" t="s">
        <v>387</v>
      </c>
      <c r="D76" s="18" t="s">
        <v>239</v>
      </c>
      <c r="E76" s="16"/>
      <c r="F76" s="44">
        <f>F77+F81</f>
        <v>115990</v>
      </c>
      <c r="G76" s="44">
        <f>G77+G81</f>
        <v>70921</v>
      </c>
    </row>
    <row r="77" spans="1:7" ht="24.75" customHeight="1">
      <c r="A77" s="17" t="s">
        <v>249</v>
      </c>
      <c r="B77" s="5" t="s">
        <v>389</v>
      </c>
      <c r="C77" s="13" t="s">
        <v>387</v>
      </c>
      <c r="D77" s="18" t="s">
        <v>238</v>
      </c>
      <c r="E77" s="16"/>
      <c r="F77" s="44">
        <f>F78</f>
        <v>55990</v>
      </c>
      <c r="G77" s="44">
        <f>G78</f>
        <v>10921</v>
      </c>
    </row>
    <row r="78" spans="1:7" ht="27" customHeight="1">
      <c r="A78" s="11" t="s">
        <v>396</v>
      </c>
      <c r="B78" s="5" t="s">
        <v>389</v>
      </c>
      <c r="C78" s="13" t="s">
        <v>387</v>
      </c>
      <c r="D78" s="18" t="s">
        <v>238</v>
      </c>
      <c r="E78" s="13" t="s">
        <v>288</v>
      </c>
      <c r="F78" s="44">
        <f>F80</f>
        <v>55990</v>
      </c>
      <c r="G78" s="44">
        <f>G80</f>
        <v>10921</v>
      </c>
    </row>
    <row r="79" spans="1:7" ht="26.25" customHeight="1">
      <c r="A79" s="11" t="s">
        <v>269</v>
      </c>
      <c r="B79" s="5" t="s">
        <v>389</v>
      </c>
      <c r="C79" s="13" t="s">
        <v>387</v>
      </c>
      <c r="D79" s="18" t="s">
        <v>238</v>
      </c>
      <c r="E79" s="13" t="s">
        <v>411</v>
      </c>
      <c r="F79" s="44">
        <f>F80</f>
        <v>55990</v>
      </c>
      <c r="G79" s="44">
        <f>G80</f>
        <v>10921</v>
      </c>
    </row>
    <row r="80" spans="1:7" ht="26.25" customHeight="1">
      <c r="A80" s="11" t="s">
        <v>397</v>
      </c>
      <c r="B80" s="5" t="s">
        <v>389</v>
      </c>
      <c r="C80" s="13" t="s">
        <v>387</v>
      </c>
      <c r="D80" s="18" t="s">
        <v>238</v>
      </c>
      <c r="E80" s="13" t="s">
        <v>398</v>
      </c>
      <c r="F80" s="44">
        <v>55990</v>
      </c>
      <c r="G80" s="44">
        <v>10921</v>
      </c>
    </row>
    <row r="81" spans="1:7" ht="29.25" customHeight="1">
      <c r="A81" s="22" t="s">
        <v>250</v>
      </c>
      <c r="B81" s="5" t="s">
        <v>389</v>
      </c>
      <c r="C81" s="13" t="s">
        <v>387</v>
      </c>
      <c r="D81" s="109" t="s">
        <v>240</v>
      </c>
      <c r="E81" s="18"/>
      <c r="F81" s="43">
        <f>F82</f>
        <v>60000</v>
      </c>
      <c r="G81" s="43">
        <f>G82</f>
        <v>60000</v>
      </c>
    </row>
    <row r="82" spans="1:7" ht="29.25" customHeight="1">
      <c r="A82" s="22" t="s">
        <v>396</v>
      </c>
      <c r="B82" s="5" t="s">
        <v>389</v>
      </c>
      <c r="C82" s="13" t="s">
        <v>387</v>
      </c>
      <c r="D82" s="109" t="s">
        <v>240</v>
      </c>
      <c r="E82" s="18">
        <v>200</v>
      </c>
      <c r="F82" s="43">
        <f>F84</f>
        <v>60000</v>
      </c>
      <c r="G82" s="43">
        <f>G84</f>
        <v>60000</v>
      </c>
    </row>
    <row r="83" spans="1:7" ht="25.5" customHeight="1">
      <c r="A83" s="11" t="s">
        <v>269</v>
      </c>
      <c r="B83" s="5" t="s">
        <v>389</v>
      </c>
      <c r="C83" s="13" t="s">
        <v>387</v>
      </c>
      <c r="D83" s="109" t="s">
        <v>240</v>
      </c>
      <c r="E83" s="18">
        <v>244</v>
      </c>
      <c r="F83" s="43">
        <f>F84</f>
        <v>60000</v>
      </c>
      <c r="G83" s="43">
        <f>G84</f>
        <v>60000</v>
      </c>
    </row>
    <row r="84" spans="1:7" ht="27" customHeight="1">
      <c r="A84" s="22" t="s">
        <v>397</v>
      </c>
      <c r="B84" s="5" t="s">
        <v>389</v>
      </c>
      <c r="C84" s="13" t="s">
        <v>387</v>
      </c>
      <c r="D84" s="109" t="s">
        <v>240</v>
      </c>
      <c r="E84" s="18">
        <v>244</v>
      </c>
      <c r="F84" s="43">
        <v>60000</v>
      </c>
      <c r="G84" s="43">
        <v>60000</v>
      </c>
    </row>
    <row r="85" spans="1:7" ht="18.75" customHeight="1">
      <c r="A85" s="11" t="s">
        <v>2</v>
      </c>
      <c r="B85" s="13" t="s">
        <v>424</v>
      </c>
      <c r="C85" s="13"/>
      <c r="D85" s="70"/>
      <c r="E85" s="32"/>
      <c r="F85" s="43">
        <f>F86</f>
        <v>2000</v>
      </c>
      <c r="G85" s="43">
        <v>2000</v>
      </c>
    </row>
    <row r="86" spans="1:7" ht="20.25" customHeight="1">
      <c r="A86" s="11" t="s">
        <v>3</v>
      </c>
      <c r="B86" s="13" t="s">
        <v>424</v>
      </c>
      <c r="C86" s="13" t="s">
        <v>424</v>
      </c>
      <c r="D86" s="70"/>
      <c r="E86" s="32"/>
      <c r="F86" s="43">
        <f>F87</f>
        <v>2000</v>
      </c>
      <c r="G86" s="43">
        <v>2000</v>
      </c>
    </row>
    <row r="87" spans="1:7" ht="23.25" customHeight="1">
      <c r="A87" s="22" t="s">
        <v>1</v>
      </c>
      <c r="B87" s="13" t="s">
        <v>424</v>
      </c>
      <c r="C87" s="13" t="s">
        <v>424</v>
      </c>
      <c r="D87" s="46" t="s">
        <v>0</v>
      </c>
      <c r="E87" s="32"/>
      <c r="F87" s="43">
        <f>F88</f>
        <v>2000</v>
      </c>
      <c r="G87" s="43">
        <v>2000</v>
      </c>
    </row>
    <row r="88" spans="1:7" ht="26.25" customHeight="1">
      <c r="A88" s="11" t="s">
        <v>396</v>
      </c>
      <c r="B88" s="13" t="s">
        <v>424</v>
      </c>
      <c r="C88" s="13" t="s">
        <v>424</v>
      </c>
      <c r="D88" s="46" t="s">
        <v>0</v>
      </c>
      <c r="E88" s="13" t="s">
        <v>288</v>
      </c>
      <c r="F88" s="43">
        <f>F90</f>
        <v>2000</v>
      </c>
      <c r="G88" s="43">
        <v>2000</v>
      </c>
    </row>
    <row r="89" spans="1:7" ht="27.75" customHeight="1">
      <c r="A89" s="11" t="s">
        <v>269</v>
      </c>
      <c r="B89" s="13" t="s">
        <v>424</v>
      </c>
      <c r="C89" s="13" t="s">
        <v>424</v>
      </c>
      <c r="D89" s="46" t="s">
        <v>0</v>
      </c>
      <c r="E89" s="13" t="s">
        <v>411</v>
      </c>
      <c r="F89" s="43">
        <f>F90</f>
        <v>2000</v>
      </c>
      <c r="G89" s="43">
        <v>2000</v>
      </c>
    </row>
    <row r="90" spans="1:7" ht="21.75" customHeight="1">
      <c r="A90" s="11" t="s">
        <v>397</v>
      </c>
      <c r="B90" s="13" t="s">
        <v>424</v>
      </c>
      <c r="C90" s="13" t="s">
        <v>424</v>
      </c>
      <c r="D90" s="46" t="s">
        <v>0</v>
      </c>
      <c r="E90" s="13" t="s">
        <v>398</v>
      </c>
      <c r="F90" s="43">
        <v>2000</v>
      </c>
      <c r="G90" s="43">
        <v>2000</v>
      </c>
    </row>
    <row r="91" spans="1:7" ht="17.25" customHeight="1">
      <c r="A91" s="11" t="s">
        <v>359</v>
      </c>
      <c r="B91" s="13" t="s">
        <v>390</v>
      </c>
      <c r="C91" s="13"/>
      <c r="D91" s="18"/>
      <c r="E91" s="18"/>
      <c r="F91" s="43">
        <f aca="true" t="shared" si="3" ref="F91:G93">F92</f>
        <v>257560</v>
      </c>
      <c r="G91" s="43">
        <f t="shared" si="3"/>
        <v>272560</v>
      </c>
    </row>
    <row r="92" spans="1:7" ht="12.75">
      <c r="A92" s="11" t="s">
        <v>360</v>
      </c>
      <c r="B92" s="13" t="s">
        <v>390</v>
      </c>
      <c r="C92" s="13" t="s">
        <v>385</v>
      </c>
      <c r="D92" s="18"/>
      <c r="E92" s="18"/>
      <c r="F92" s="43">
        <f t="shared" si="3"/>
        <v>257560</v>
      </c>
      <c r="G92" s="43">
        <f t="shared" si="3"/>
        <v>272560</v>
      </c>
    </row>
    <row r="93" spans="1:7" ht="25.5" customHeight="1">
      <c r="A93" s="22" t="s">
        <v>251</v>
      </c>
      <c r="B93" s="13" t="s">
        <v>390</v>
      </c>
      <c r="C93" s="13" t="s">
        <v>385</v>
      </c>
      <c r="D93" s="109" t="s">
        <v>241</v>
      </c>
      <c r="E93" s="18"/>
      <c r="F93" s="43">
        <f t="shared" si="3"/>
        <v>257560</v>
      </c>
      <c r="G93" s="43">
        <f t="shared" si="3"/>
        <v>272560</v>
      </c>
    </row>
    <row r="94" spans="1:7" ht="24" customHeight="1">
      <c r="A94" s="11" t="s">
        <v>396</v>
      </c>
      <c r="B94" s="13" t="s">
        <v>390</v>
      </c>
      <c r="C94" s="13" t="s">
        <v>385</v>
      </c>
      <c r="D94" s="109" t="s">
        <v>241</v>
      </c>
      <c r="E94" s="13" t="s">
        <v>288</v>
      </c>
      <c r="F94" s="43">
        <f>F96</f>
        <v>257560</v>
      </c>
      <c r="G94" s="43">
        <f>G96</f>
        <v>272560</v>
      </c>
    </row>
    <row r="95" spans="1:7" ht="25.5" customHeight="1">
      <c r="A95" s="11" t="s">
        <v>269</v>
      </c>
      <c r="B95" s="13" t="s">
        <v>390</v>
      </c>
      <c r="C95" s="13" t="s">
        <v>385</v>
      </c>
      <c r="D95" s="109" t="s">
        <v>241</v>
      </c>
      <c r="E95" s="13" t="s">
        <v>411</v>
      </c>
      <c r="F95" s="43">
        <f>F96</f>
        <v>257560</v>
      </c>
      <c r="G95" s="43">
        <f>G96</f>
        <v>272560</v>
      </c>
    </row>
    <row r="96" spans="1:7" ht="28.5" customHeight="1">
      <c r="A96" s="11" t="s">
        <v>397</v>
      </c>
      <c r="B96" s="13" t="s">
        <v>390</v>
      </c>
      <c r="C96" s="13" t="s">
        <v>385</v>
      </c>
      <c r="D96" s="109" t="s">
        <v>241</v>
      </c>
      <c r="E96" s="13" t="s">
        <v>398</v>
      </c>
      <c r="F96" s="43">
        <v>257560</v>
      </c>
      <c r="G96" s="43">
        <v>272560</v>
      </c>
    </row>
    <row r="97" spans="1:7" ht="18" customHeight="1">
      <c r="A97" s="17" t="s">
        <v>381</v>
      </c>
      <c r="B97" s="13" t="s">
        <v>416</v>
      </c>
      <c r="C97" s="16"/>
      <c r="D97" s="18"/>
      <c r="E97" s="16"/>
      <c r="F97" s="44">
        <f>F98</f>
        <v>126730</v>
      </c>
      <c r="G97" s="44">
        <f>G98</f>
        <v>126730</v>
      </c>
    </row>
    <row r="98" spans="1:7" ht="21.75" customHeight="1">
      <c r="A98" s="17" t="s">
        <v>382</v>
      </c>
      <c r="B98" s="13" t="s">
        <v>416</v>
      </c>
      <c r="C98" s="13" t="s">
        <v>385</v>
      </c>
      <c r="D98" s="18"/>
      <c r="E98" s="16"/>
      <c r="F98" s="44">
        <f>F99</f>
        <v>126730</v>
      </c>
      <c r="G98" s="44">
        <f>G99</f>
        <v>126730</v>
      </c>
    </row>
    <row r="99" spans="1:7" ht="39" customHeight="1">
      <c r="A99" s="22" t="s">
        <v>252</v>
      </c>
      <c r="B99" s="13" t="s">
        <v>416</v>
      </c>
      <c r="C99" s="13" t="s">
        <v>385</v>
      </c>
      <c r="D99" s="109" t="s">
        <v>242</v>
      </c>
      <c r="E99" s="16"/>
      <c r="F99" s="44">
        <f>F102</f>
        <v>126730</v>
      </c>
      <c r="G99" s="44">
        <f>G102</f>
        <v>126730</v>
      </c>
    </row>
    <row r="100" spans="1:7" ht="15" customHeight="1">
      <c r="A100" s="22" t="s">
        <v>218</v>
      </c>
      <c r="B100" s="13" t="s">
        <v>416</v>
      </c>
      <c r="C100" s="13" t="s">
        <v>385</v>
      </c>
      <c r="D100" s="109" t="s">
        <v>242</v>
      </c>
      <c r="E100" s="13" t="s">
        <v>217</v>
      </c>
      <c r="F100" s="44">
        <f>F101</f>
        <v>126730</v>
      </c>
      <c r="G100" s="44">
        <f>G101</f>
        <v>126730</v>
      </c>
    </row>
    <row r="101" spans="1:7" ht="19.5" customHeight="1">
      <c r="A101" s="22" t="s">
        <v>270</v>
      </c>
      <c r="B101" s="13" t="s">
        <v>416</v>
      </c>
      <c r="C101" s="13" t="s">
        <v>385</v>
      </c>
      <c r="D101" s="109" t="s">
        <v>242</v>
      </c>
      <c r="E101" s="13" t="s">
        <v>410</v>
      </c>
      <c r="F101" s="44">
        <f>F102</f>
        <v>126730</v>
      </c>
      <c r="G101" s="44">
        <f>G102</f>
        <v>126730</v>
      </c>
    </row>
    <row r="102" spans="1:7" ht="15.75" customHeight="1">
      <c r="A102" s="17" t="s">
        <v>419</v>
      </c>
      <c r="B102" s="13" t="s">
        <v>416</v>
      </c>
      <c r="C102" s="13" t="s">
        <v>385</v>
      </c>
      <c r="D102" s="109" t="s">
        <v>242</v>
      </c>
      <c r="E102" s="13" t="s">
        <v>420</v>
      </c>
      <c r="F102" s="44">
        <v>126730</v>
      </c>
      <c r="G102" s="44">
        <v>126730</v>
      </c>
    </row>
    <row r="103" spans="1:7" ht="18.75" customHeight="1">
      <c r="A103" s="17" t="s">
        <v>383</v>
      </c>
      <c r="B103" s="13" t="s">
        <v>418</v>
      </c>
      <c r="C103" s="13"/>
      <c r="D103" s="18"/>
      <c r="E103" s="16"/>
      <c r="F103" s="44">
        <f aca="true" t="shared" si="4" ref="F103:G105">F104</f>
        <v>10000</v>
      </c>
      <c r="G103" s="44">
        <f t="shared" si="4"/>
        <v>10000</v>
      </c>
    </row>
    <row r="104" spans="1:7" ht="18.75" customHeight="1">
      <c r="A104" s="17" t="s">
        <v>384</v>
      </c>
      <c r="B104" s="13" t="s">
        <v>418</v>
      </c>
      <c r="C104" s="13" t="s">
        <v>386</v>
      </c>
      <c r="D104" s="18"/>
      <c r="E104" s="16"/>
      <c r="F104" s="44">
        <f t="shared" si="4"/>
        <v>10000</v>
      </c>
      <c r="G104" s="44">
        <f t="shared" si="4"/>
        <v>10000</v>
      </c>
    </row>
    <row r="105" spans="1:7" ht="24" customHeight="1">
      <c r="A105" s="22" t="s">
        <v>124</v>
      </c>
      <c r="B105" s="13" t="s">
        <v>418</v>
      </c>
      <c r="C105" s="13" t="s">
        <v>386</v>
      </c>
      <c r="D105" s="109" t="s">
        <v>237</v>
      </c>
      <c r="E105" s="16"/>
      <c r="F105" s="44">
        <f t="shared" si="4"/>
        <v>10000</v>
      </c>
      <c r="G105" s="44">
        <f t="shared" si="4"/>
        <v>10000</v>
      </c>
    </row>
    <row r="106" spans="1:7" ht="25.5" customHeight="1">
      <c r="A106" s="11" t="s">
        <v>396</v>
      </c>
      <c r="B106" s="13" t="s">
        <v>418</v>
      </c>
      <c r="C106" s="13" t="s">
        <v>386</v>
      </c>
      <c r="D106" s="109" t="s">
        <v>237</v>
      </c>
      <c r="E106" s="13" t="s">
        <v>288</v>
      </c>
      <c r="F106" s="44">
        <f>F108</f>
        <v>10000</v>
      </c>
      <c r="G106" s="44">
        <f>G108</f>
        <v>10000</v>
      </c>
    </row>
    <row r="107" spans="1:7" ht="27.75" customHeight="1">
      <c r="A107" s="11" t="s">
        <v>269</v>
      </c>
      <c r="B107" s="13" t="s">
        <v>418</v>
      </c>
      <c r="C107" s="13" t="s">
        <v>386</v>
      </c>
      <c r="D107" s="109" t="s">
        <v>237</v>
      </c>
      <c r="E107" s="13" t="s">
        <v>411</v>
      </c>
      <c r="F107" s="44">
        <f>F108</f>
        <v>10000</v>
      </c>
      <c r="G107" s="44">
        <f>G108</f>
        <v>10000</v>
      </c>
    </row>
    <row r="108" spans="1:7" ht="29.25" customHeight="1">
      <c r="A108" s="11" t="s">
        <v>397</v>
      </c>
      <c r="B108" s="13" t="s">
        <v>418</v>
      </c>
      <c r="C108" s="13" t="s">
        <v>386</v>
      </c>
      <c r="D108" s="109" t="s">
        <v>237</v>
      </c>
      <c r="E108" s="13" t="s">
        <v>398</v>
      </c>
      <c r="F108" s="44">
        <v>10000</v>
      </c>
      <c r="G108" s="44">
        <v>10000</v>
      </c>
    </row>
  </sheetData>
  <mergeCells count="6">
    <mergeCell ref="A5:E5"/>
    <mergeCell ref="A6:E6"/>
    <mergeCell ref="D1:G1"/>
    <mergeCell ref="D3:F3"/>
    <mergeCell ref="A4:E4"/>
    <mergeCell ref="D2:G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75" zoomScaleSheetLayoutView="100" workbookViewId="0" topLeftCell="A1">
      <selection activeCell="E2" sqref="E2:G2"/>
    </sheetView>
  </sheetViews>
  <sheetFormatPr defaultColWidth="9.00390625" defaultRowHeight="12.75"/>
  <cols>
    <col min="1" max="1" width="64.75390625" style="1" customWidth="1"/>
    <col min="2" max="2" width="5.875" style="1" customWidth="1"/>
    <col min="3" max="3" width="7.125" style="6" customWidth="1"/>
    <col min="4" max="4" width="6.875" style="6" customWidth="1"/>
    <col min="5" max="5" width="11.375" style="1" customWidth="1"/>
    <col min="6" max="6" width="7.875" style="6" customWidth="1"/>
    <col min="7" max="7" width="13.875" style="1" customWidth="1"/>
  </cols>
  <sheetData>
    <row r="1" spans="5:7" ht="14.25" customHeight="1">
      <c r="E1" s="121" t="s">
        <v>144</v>
      </c>
      <c r="F1" s="121"/>
      <c r="G1" s="121"/>
    </row>
    <row r="2" spans="5:7" ht="23.25" customHeight="1">
      <c r="E2" s="116" t="s">
        <v>47</v>
      </c>
      <c r="F2" s="116"/>
      <c r="G2" s="116"/>
    </row>
    <row r="3" spans="5:7" ht="16.5" customHeight="1">
      <c r="E3" s="77"/>
      <c r="F3" s="77"/>
      <c r="G3" s="77"/>
    </row>
    <row r="4" spans="1:7" ht="17.25" customHeight="1">
      <c r="A4" s="123" t="s">
        <v>145</v>
      </c>
      <c r="B4" s="123"/>
      <c r="C4" s="123"/>
      <c r="D4" s="123"/>
      <c r="E4" s="123"/>
      <c r="F4" s="123"/>
      <c r="G4" s="123"/>
    </row>
    <row r="5" spans="1:7" ht="18.75" customHeight="1">
      <c r="A5" s="123"/>
      <c r="B5" s="123"/>
      <c r="C5" s="123"/>
      <c r="D5" s="123"/>
      <c r="E5" s="123"/>
      <c r="F5" s="123"/>
      <c r="G5" s="123"/>
    </row>
    <row r="6" spans="1:7" ht="15.75">
      <c r="A6" s="122"/>
      <c r="B6" s="122"/>
      <c r="C6" s="122"/>
      <c r="D6" s="122"/>
      <c r="E6" s="122"/>
      <c r="F6" s="122"/>
      <c r="G6" s="122"/>
    </row>
    <row r="7" spans="1:7" ht="57" customHeight="1">
      <c r="A7" s="2" t="s">
        <v>363</v>
      </c>
      <c r="B7" s="2" t="s">
        <v>312</v>
      </c>
      <c r="C7" s="5" t="s">
        <v>364</v>
      </c>
      <c r="D7" s="5" t="s">
        <v>365</v>
      </c>
      <c r="E7" s="2" t="s">
        <v>366</v>
      </c>
      <c r="F7" s="5" t="s">
        <v>367</v>
      </c>
      <c r="G7" s="2" t="s">
        <v>146</v>
      </c>
    </row>
    <row r="8" spans="1:7" s="7" customFormat="1" ht="21" customHeight="1">
      <c r="A8" s="30" t="s">
        <v>368</v>
      </c>
      <c r="B8" s="74">
        <v>400</v>
      </c>
      <c r="C8" s="69"/>
      <c r="D8" s="69"/>
      <c r="E8" s="31"/>
      <c r="F8" s="69"/>
      <c r="G8" s="43">
        <f>G9+G52+G63+G74+G88+G99+G105+G113+G119</f>
        <v>4505060.9</v>
      </c>
    </row>
    <row r="9" spans="1:7" s="8" customFormat="1" ht="18" customHeight="1">
      <c r="A9" s="31" t="s">
        <v>369</v>
      </c>
      <c r="B9" s="74">
        <v>400</v>
      </c>
      <c r="C9" s="15" t="s">
        <v>385</v>
      </c>
      <c r="D9" s="15"/>
      <c r="E9" s="68"/>
      <c r="F9" s="15"/>
      <c r="G9" s="43">
        <f>G10+G17+G22</f>
        <v>2736033</v>
      </c>
    </row>
    <row r="10" spans="1:7" s="8" customFormat="1" ht="25.5">
      <c r="A10" s="17" t="s">
        <v>370</v>
      </c>
      <c r="B10" s="74">
        <v>400</v>
      </c>
      <c r="C10" s="13" t="s">
        <v>385</v>
      </c>
      <c r="D10" s="13" t="s">
        <v>386</v>
      </c>
      <c r="E10" s="18"/>
      <c r="F10" s="13"/>
      <c r="G10" s="43">
        <f>G12</f>
        <v>509858</v>
      </c>
    </row>
    <row r="11" spans="1:7" s="8" customFormat="1" ht="25.5">
      <c r="A11" s="31" t="s">
        <v>11</v>
      </c>
      <c r="B11" s="74">
        <v>400</v>
      </c>
      <c r="C11" s="15" t="s">
        <v>385</v>
      </c>
      <c r="D11" s="15" t="s">
        <v>386</v>
      </c>
      <c r="E11" s="87" t="s">
        <v>243</v>
      </c>
      <c r="F11" s="15"/>
      <c r="G11" s="43">
        <f>G12</f>
        <v>509858</v>
      </c>
    </row>
    <row r="12" spans="1:7" ht="25.5">
      <c r="A12" s="31" t="s">
        <v>9</v>
      </c>
      <c r="B12" s="74">
        <v>400</v>
      </c>
      <c r="C12" s="15" t="s">
        <v>385</v>
      </c>
      <c r="D12" s="15" t="s">
        <v>386</v>
      </c>
      <c r="E12" s="87" t="s">
        <v>244</v>
      </c>
      <c r="F12" s="15"/>
      <c r="G12" s="43">
        <f>G13</f>
        <v>509858</v>
      </c>
    </row>
    <row r="13" spans="1:7" ht="38.25">
      <c r="A13" s="30" t="s">
        <v>391</v>
      </c>
      <c r="B13" s="74">
        <v>400</v>
      </c>
      <c r="C13" s="14" t="s">
        <v>385</v>
      </c>
      <c r="D13" s="14" t="s">
        <v>386</v>
      </c>
      <c r="E13" s="87" t="s">
        <v>244</v>
      </c>
      <c r="F13" s="14" t="s">
        <v>392</v>
      </c>
      <c r="G13" s="43">
        <f>G14</f>
        <v>509858</v>
      </c>
    </row>
    <row r="14" spans="1:7" ht="12.75">
      <c r="A14" s="30" t="s">
        <v>267</v>
      </c>
      <c r="B14" s="74">
        <v>400</v>
      </c>
      <c r="C14" s="14" t="s">
        <v>385</v>
      </c>
      <c r="D14" s="14" t="s">
        <v>386</v>
      </c>
      <c r="E14" s="87" t="s">
        <v>244</v>
      </c>
      <c r="F14" s="14" t="s">
        <v>268</v>
      </c>
      <c r="G14" s="43">
        <f>G15+G16</f>
        <v>509858</v>
      </c>
    </row>
    <row r="15" spans="1:7" ht="12.75">
      <c r="A15" s="31" t="s">
        <v>265</v>
      </c>
      <c r="B15" s="74">
        <v>400</v>
      </c>
      <c r="C15" s="14" t="s">
        <v>385</v>
      </c>
      <c r="D15" s="14" t="s">
        <v>386</v>
      </c>
      <c r="E15" s="87" t="s">
        <v>244</v>
      </c>
      <c r="F15" s="14" t="s">
        <v>393</v>
      </c>
      <c r="G15" s="43">
        <v>391596</v>
      </c>
    </row>
    <row r="16" spans="1:7" ht="38.25">
      <c r="A16" s="30" t="s">
        <v>266</v>
      </c>
      <c r="B16" s="74">
        <v>400</v>
      </c>
      <c r="C16" s="14" t="s">
        <v>385</v>
      </c>
      <c r="D16" s="14" t="s">
        <v>386</v>
      </c>
      <c r="E16" s="87" t="s">
        <v>244</v>
      </c>
      <c r="F16" s="14" t="s">
        <v>264</v>
      </c>
      <c r="G16" s="43">
        <v>118262</v>
      </c>
    </row>
    <row r="17" spans="1:7" s="3" customFormat="1" ht="12.75">
      <c r="A17" s="17" t="s">
        <v>371</v>
      </c>
      <c r="B17" s="74">
        <v>400</v>
      </c>
      <c r="C17" s="13" t="s">
        <v>385</v>
      </c>
      <c r="D17" s="13">
        <v>11</v>
      </c>
      <c r="E17" s="18"/>
      <c r="F17" s="13"/>
      <c r="G17" s="43">
        <f>G18</f>
        <v>10000</v>
      </c>
    </row>
    <row r="18" spans="1:7" ht="12.75">
      <c r="A18" s="17" t="s">
        <v>256</v>
      </c>
      <c r="B18" s="74">
        <v>400</v>
      </c>
      <c r="C18" s="13" t="s">
        <v>385</v>
      </c>
      <c r="D18" s="13">
        <v>11</v>
      </c>
      <c r="E18" s="47" t="s">
        <v>255</v>
      </c>
      <c r="F18" s="13"/>
      <c r="G18" s="43">
        <f>G20</f>
        <v>10000</v>
      </c>
    </row>
    <row r="19" spans="1:7" ht="12.75">
      <c r="A19" s="17" t="s">
        <v>257</v>
      </c>
      <c r="B19" s="74">
        <v>400</v>
      </c>
      <c r="C19" s="13" t="s">
        <v>385</v>
      </c>
      <c r="D19" s="13">
        <v>11</v>
      </c>
      <c r="E19" s="47" t="s">
        <v>278</v>
      </c>
      <c r="F19" s="13"/>
      <c r="G19" s="43">
        <f>G20</f>
        <v>10000</v>
      </c>
    </row>
    <row r="20" spans="1:7" ht="12.75">
      <c r="A20" s="11" t="s">
        <v>399</v>
      </c>
      <c r="B20" s="74">
        <v>400</v>
      </c>
      <c r="C20" s="5" t="s">
        <v>385</v>
      </c>
      <c r="D20" s="5" t="s">
        <v>418</v>
      </c>
      <c r="E20" s="47" t="s">
        <v>278</v>
      </c>
      <c r="F20" s="5" t="s">
        <v>400</v>
      </c>
      <c r="G20" s="43">
        <f>G21</f>
        <v>10000</v>
      </c>
    </row>
    <row r="21" spans="1:7" ht="12.75">
      <c r="A21" s="11" t="s">
        <v>405</v>
      </c>
      <c r="B21" s="74">
        <v>400</v>
      </c>
      <c r="C21" s="5" t="s">
        <v>385</v>
      </c>
      <c r="D21" s="5" t="s">
        <v>418</v>
      </c>
      <c r="E21" s="47" t="s">
        <v>278</v>
      </c>
      <c r="F21" s="5" t="s">
        <v>406</v>
      </c>
      <c r="G21" s="43">
        <v>10000</v>
      </c>
    </row>
    <row r="22" spans="1:7" s="3" customFormat="1" ht="12.75">
      <c r="A22" s="17" t="s">
        <v>372</v>
      </c>
      <c r="B22" s="74">
        <v>400</v>
      </c>
      <c r="C22" s="13" t="s">
        <v>385</v>
      </c>
      <c r="D22" s="13">
        <v>13</v>
      </c>
      <c r="E22" s="47"/>
      <c r="F22" s="13"/>
      <c r="G22" s="43">
        <f>G24+G45+G40+G36+G48</f>
        <v>2216175</v>
      </c>
    </row>
    <row r="23" spans="1:7" s="3" customFormat="1" ht="25.5">
      <c r="A23" s="17" t="s">
        <v>10</v>
      </c>
      <c r="B23" s="74">
        <v>400</v>
      </c>
      <c r="C23" s="13" t="s">
        <v>385</v>
      </c>
      <c r="D23" s="13">
        <v>13</v>
      </c>
      <c r="E23" s="47" t="s">
        <v>243</v>
      </c>
      <c r="F23" s="13"/>
      <c r="G23" s="43">
        <f>G24+G36+G41</f>
        <v>2071250</v>
      </c>
    </row>
    <row r="24" spans="1:7" ht="25.5">
      <c r="A24" s="30" t="s">
        <v>247</v>
      </c>
      <c r="B24" s="74">
        <v>400</v>
      </c>
      <c r="C24" s="13" t="s">
        <v>385</v>
      </c>
      <c r="D24" s="13">
        <v>13</v>
      </c>
      <c r="E24" s="47" t="s">
        <v>244</v>
      </c>
      <c r="F24" s="13"/>
      <c r="G24" s="43">
        <f>G25+G29+G33</f>
        <v>2036250</v>
      </c>
    </row>
    <row r="25" spans="1:7" ht="38.25">
      <c r="A25" s="11" t="s">
        <v>391</v>
      </c>
      <c r="B25" s="74">
        <v>400</v>
      </c>
      <c r="C25" s="5" t="s">
        <v>385</v>
      </c>
      <c r="D25" s="5">
        <v>13</v>
      </c>
      <c r="E25" s="47" t="s">
        <v>244</v>
      </c>
      <c r="F25" s="5" t="s">
        <v>392</v>
      </c>
      <c r="G25" s="43">
        <f>G26</f>
        <v>1517480</v>
      </c>
    </row>
    <row r="26" spans="1:7" ht="16.5" customHeight="1">
      <c r="A26" s="11" t="s">
        <v>267</v>
      </c>
      <c r="B26" s="74">
        <v>400</v>
      </c>
      <c r="C26" s="5" t="s">
        <v>385</v>
      </c>
      <c r="D26" s="5">
        <v>13</v>
      </c>
      <c r="E26" s="47" t="s">
        <v>244</v>
      </c>
      <c r="F26" s="5" t="s">
        <v>268</v>
      </c>
      <c r="G26" s="43">
        <f>G27+G28</f>
        <v>1517480</v>
      </c>
    </row>
    <row r="27" spans="1:7" ht="20.25" customHeight="1">
      <c r="A27" s="17" t="s">
        <v>265</v>
      </c>
      <c r="B27" s="74">
        <v>400</v>
      </c>
      <c r="C27" s="5" t="s">
        <v>385</v>
      </c>
      <c r="D27" s="5">
        <v>13</v>
      </c>
      <c r="E27" s="47" t="s">
        <v>244</v>
      </c>
      <c r="F27" s="5" t="s">
        <v>393</v>
      </c>
      <c r="G27" s="43">
        <v>1165499</v>
      </c>
    </row>
    <row r="28" spans="1:7" ht="38.25">
      <c r="A28" s="11" t="s">
        <v>266</v>
      </c>
      <c r="B28" s="74">
        <v>400</v>
      </c>
      <c r="C28" s="5" t="s">
        <v>385</v>
      </c>
      <c r="D28" s="5">
        <v>13</v>
      </c>
      <c r="E28" s="47" t="s">
        <v>244</v>
      </c>
      <c r="F28" s="5" t="s">
        <v>264</v>
      </c>
      <c r="G28" s="43">
        <v>351981</v>
      </c>
    </row>
    <row r="29" spans="1:7" ht="16.5" customHeight="1">
      <c r="A29" s="11" t="s">
        <v>396</v>
      </c>
      <c r="B29" s="74">
        <v>400</v>
      </c>
      <c r="C29" s="5" t="s">
        <v>385</v>
      </c>
      <c r="D29" s="5">
        <v>13</v>
      </c>
      <c r="E29" s="47" t="s">
        <v>244</v>
      </c>
      <c r="F29" s="5" t="s">
        <v>288</v>
      </c>
      <c r="G29" s="43">
        <f>G30</f>
        <v>495170</v>
      </c>
    </row>
    <row r="30" spans="1:7" ht="25.5">
      <c r="A30" s="11" t="s">
        <v>269</v>
      </c>
      <c r="B30" s="74">
        <v>400</v>
      </c>
      <c r="C30" s="5" t="s">
        <v>385</v>
      </c>
      <c r="D30" s="5">
        <v>13</v>
      </c>
      <c r="E30" s="47" t="s">
        <v>244</v>
      </c>
      <c r="F30" s="5" t="s">
        <v>411</v>
      </c>
      <c r="G30" s="43">
        <f>G31</f>
        <v>495170</v>
      </c>
    </row>
    <row r="31" spans="1:7" ht="27" customHeight="1">
      <c r="A31" s="11" t="s">
        <v>397</v>
      </c>
      <c r="B31" s="74">
        <v>400</v>
      </c>
      <c r="C31" s="5" t="s">
        <v>385</v>
      </c>
      <c r="D31" s="5">
        <v>13</v>
      </c>
      <c r="E31" s="47" t="s">
        <v>244</v>
      </c>
      <c r="F31" s="5" t="s">
        <v>398</v>
      </c>
      <c r="G31" s="43">
        <v>495170</v>
      </c>
    </row>
    <row r="32" spans="1:7" ht="18.75" customHeight="1">
      <c r="A32" s="11" t="s">
        <v>399</v>
      </c>
      <c r="B32" s="74">
        <v>400</v>
      </c>
      <c r="C32" s="5" t="s">
        <v>385</v>
      </c>
      <c r="D32" s="5">
        <v>13</v>
      </c>
      <c r="E32" s="47" t="s">
        <v>244</v>
      </c>
      <c r="F32" s="5" t="s">
        <v>400</v>
      </c>
      <c r="G32" s="43">
        <f>G33</f>
        <v>23600</v>
      </c>
    </row>
    <row r="33" spans="1:7" ht="17.25" customHeight="1">
      <c r="A33" s="11" t="s">
        <v>414</v>
      </c>
      <c r="B33" s="74">
        <v>400</v>
      </c>
      <c r="C33" s="5" t="s">
        <v>385</v>
      </c>
      <c r="D33" s="5">
        <v>13</v>
      </c>
      <c r="E33" s="47" t="s">
        <v>244</v>
      </c>
      <c r="F33" s="5" t="s">
        <v>415</v>
      </c>
      <c r="G33" s="43">
        <f>SUM(G34:G35)</f>
        <v>23600</v>
      </c>
    </row>
    <row r="34" spans="1:7" ht="14.25" customHeight="1">
      <c r="A34" s="11" t="s">
        <v>404</v>
      </c>
      <c r="B34" s="74">
        <v>400</v>
      </c>
      <c r="C34" s="5" t="s">
        <v>385</v>
      </c>
      <c r="D34" s="5">
        <v>13</v>
      </c>
      <c r="E34" s="47" t="s">
        <v>244</v>
      </c>
      <c r="F34" s="5" t="s">
        <v>402</v>
      </c>
      <c r="G34" s="43">
        <v>12000</v>
      </c>
    </row>
    <row r="35" spans="1:7" ht="17.25" customHeight="1">
      <c r="A35" s="11" t="s">
        <v>235</v>
      </c>
      <c r="B35" s="74">
        <v>400</v>
      </c>
      <c r="C35" s="5" t="s">
        <v>385</v>
      </c>
      <c r="D35" s="5">
        <v>13</v>
      </c>
      <c r="E35" s="47" t="s">
        <v>244</v>
      </c>
      <c r="F35" s="5" t="s">
        <v>236</v>
      </c>
      <c r="G35" s="43">
        <v>11600</v>
      </c>
    </row>
    <row r="36" spans="1:7" ht="25.5">
      <c r="A36" s="30" t="s">
        <v>8</v>
      </c>
      <c r="B36" s="74">
        <v>400</v>
      </c>
      <c r="C36" s="13" t="s">
        <v>385</v>
      </c>
      <c r="D36" s="13">
        <v>13</v>
      </c>
      <c r="E36" s="49" t="s">
        <v>245</v>
      </c>
      <c r="F36" s="5"/>
      <c r="G36" s="43">
        <f>G37</f>
        <v>5000</v>
      </c>
    </row>
    <row r="37" spans="1:7" ht="16.5" customHeight="1">
      <c r="A37" s="11" t="s">
        <v>396</v>
      </c>
      <c r="B37" s="74">
        <v>400</v>
      </c>
      <c r="C37" s="5" t="s">
        <v>385</v>
      </c>
      <c r="D37" s="5">
        <v>13</v>
      </c>
      <c r="E37" s="49" t="s">
        <v>245</v>
      </c>
      <c r="F37" s="5" t="s">
        <v>288</v>
      </c>
      <c r="G37" s="43">
        <f>G39</f>
        <v>5000</v>
      </c>
    </row>
    <row r="38" spans="1:7" ht="25.5">
      <c r="A38" s="11" t="s">
        <v>269</v>
      </c>
      <c r="B38" s="74">
        <v>400</v>
      </c>
      <c r="C38" s="5" t="s">
        <v>385</v>
      </c>
      <c r="D38" s="5">
        <v>13</v>
      </c>
      <c r="E38" s="49" t="s">
        <v>245</v>
      </c>
      <c r="F38" s="5" t="s">
        <v>411</v>
      </c>
      <c r="G38" s="43">
        <f>G39</f>
        <v>5000</v>
      </c>
    </row>
    <row r="39" spans="1:7" ht="25.5">
      <c r="A39" s="11" t="s">
        <v>397</v>
      </c>
      <c r="B39" s="74">
        <v>400</v>
      </c>
      <c r="C39" s="5" t="s">
        <v>385</v>
      </c>
      <c r="D39" s="5">
        <v>13</v>
      </c>
      <c r="E39" s="49" t="s">
        <v>245</v>
      </c>
      <c r="F39" s="5" t="s">
        <v>398</v>
      </c>
      <c r="G39" s="43">
        <v>5000</v>
      </c>
    </row>
    <row r="40" spans="1:7" ht="25.5">
      <c r="A40" s="11" t="s">
        <v>7</v>
      </c>
      <c r="B40" s="74">
        <v>400</v>
      </c>
      <c r="C40" s="13" t="s">
        <v>385</v>
      </c>
      <c r="D40" s="13">
        <v>13</v>
      </c>
      <c r="E40" s="49" t="s">
        <v>254</v>
      </c>
      <c r="F40" s="5"/>
      <c r="G40" s="43">
        <f>G41</f>
        <v>30000</v>
      </c>
    </row>
    <row r="41" spans="1:7" ht="12.75">
      <c r="A41" s="11" t="s">
        <v>396</v>
      </c>
      <c r="B41" s="74">
        <v>400</v>
      </c>
      <c r="C41" s="5" t="s">
        <v>385</v>
      </c>
      <c r="D41" s="5">
        <v>13</v>
      </c>
      <c r="E41" s="49" t="s">
        <v>254</v>
      </c>
      <c r="F41" s="5" t="s">
        <v>288</v>
      </c>
      <c r="G41" s="43">
        <f>G43</f>
        <v>30000</v>
      </c>
    </row>
    <row r="42" spans="1:7" ht="25.5">
      <c r="A42" s="11" t="s">
        <v>269</v>
      </c>
      <c r="B42" s="74">
        <v>400</v>
      </c>
      <c r="C42" s="5" t="s">
        <v>385</v>
      </c>
      <c r="D42" s="5">
        <v>13</v>
      </c>
      <c r="E42" s="49" t="s">
        <v>254</v>
      </c>
      <c r="F42" s="5" t="s">
        <v>411</v>
      </c>
      <c r="G42" s="43">
        <f>G43</f>
        <v>30000</v>
      </c>
    </row>
    <row r="43" spans="1:7" ht="25.5">
      <c r="A43" s="11" t="s">
        <v>397</v>
      </c>
      <c r="B43" s="74">
        <v>400</v>
      </c>
      <c r="C43" s="5" t="s">
        <v>385</v>
      </c>
      <c r="D43" s="5">
        <v>13</v>
      </c>
      <c r="E43" s="49" t="s">
        <v>254</v>
      </c>
      <c r="F43" s="5" t="s">
        <v>398</v>
      </c>
      <c r="G43" s="43">
        <v>30000</v>
      </c>
    </row>
    <row r="44" spans="1:7" ht="16.5" customHeight="1">
      <c r="A44" s="11" t="s">
        <v>256</v>
      </c>
      <c r="B44" s="74">
        <v>400</v>
      </c>
      <c r="C44" s="5" t="s">
        <v>385</v>
      </c>
      <c r="D44" s="5">
        <v>13</v>
      </c>
      <c r="E44" s="48" t="s">
        <v>255</v>
      </c>
      <c r="F44" s="5"/>
      <c r="G44" s="43">
        <f>G45</f>
        <v>53799</v>
      </c>
    </row>
    <row r="45" spans="1:7" ht="42.75" customHeight="1">
      <c r="A45" s="11" t="s">
        <v>140</v>
      </c>
      <c r="B45" s="74">
        <v>400</v>
      </c>
      <c r="C45" s="5" t="s">
        <v>385</v>
      </c>
      <c r="D45" s="5">
        <v>13</v>
      </c>
      <c r="E45" s="48" t="s">
        <v>277</v>
      </c>
      <c r="F45" s="5"/>
      <c r="G45" s="43">
        <f>G47</f>
        <v>53799</v>
      </c>
    </row>
    <row r="46" spans="1:7" ht="16.5" customHeight="1">
      <c r="A46" s="11" t="s">
        <v>215</v>
      </c>
      <c r="B46" s="74">
        <v>400</v>
      </c>
      <c r="C46" s="5" t="s">
        <v>385</v>
      </c>
      <c r="D46" s="5">
        <v>13</v>
      </c>
      <c r="E46" s="48" t="s">
        <v>277</v>
      </c>
      <c r="F46" s="5" t="s">
        <v>216</v>
      </c>
      <c r="G46" s="43">
        <f>G47</f>
        <v>53799</v>
      </c>
    </row>
    <row r="47" spans="1:7" ht="14.25" customHeight="1">
      <c r="A47" s="12" t="s">
        <v>376</v>
      </c>
      <c r="B47" s="74">
        <v>400</v>
      </c>
      <c r="C47" s="5" t="s">
        <v>385</v>
      </c>
      <c r="D47" s="5">
        <v>13</v>
      </c>
      <c r="E47" s="48" t="s">
        <v>277</v>
      </c>
      <c r="F47" s="5" t="s">
        <v>413</v>
      </c>
      <c r="G47" s="43">
        <v>53799</v>
      </c>
    </row>
    <row r="48" spans="1:7" ht="30" customHeight="1">
      <c r="A48" s="12" t="s">
        <v>148</v>
      </c>
      <c r="B48" s="74">
        <v>400</v>
      </c>
      <c r="C48" s="5" t="s">
        <v>385</v>
      </c>
      <c r="D48" s="5">
        <v>13</v>
      </c>
      <c r="E48" s="47" t="s">
        <v>141</v>
      </c>
      <c r="F48" s="5"/>
      <c r="G48" s="43">
        <f>G49</f>
        <v>91126</v>
      </c>
    </row>
    <row r="49" spans="1:7" ht="19.5" customHeight="1">
      <c r="A49" s="11" t="s">
        <v>396</v>
      </c>
      <c r="B49" s="74">
        <v>400</v>
      </c>
      <c r="C49" s="5" t="s">
        <v>385</v>
      </c>
      <c r="D49" s="5">
        <v>13</v>
      </c>
      <c r="E49" s="47" t="s">
        <v>141</v>
      </c>
      <c r="F49" s="5" t="s">
        <v>288</v>
      </c>
      <c r="G49" s="43">
        <f>G50</f>
        <v>91126</v>
      </c>
    </row>
    <row r="50" spans="1:7" ht="25.5" customHeight="1">
      <c r="A50" s="11" t="s">
        <v>269</v>
      </c>
      <c r="B50" s="74">
        <v>400</v>
      </c>
      <c r="C50" s="5" t="s">
        <v>385</v>
      </c>
      <c r="D50" s="5">
        <v>13</v>
      </c>
      <c r="E50" s="47" t="s">
        <v>141</v>
      </c>
      <c r="F50" s="5" t="s">
        <v>411</v>
      </c>
      <c r="G50" s="43">
        <f>G51</f>
        <v>91126</v>
      </c>
    </row>
    <row r="51" spans="1:7" ht="29.25" customHeight="1">
      <c r="A51" s="11" t="s">
        <v>139</v>
      </c>
      <c r="B51" s="74">
        <v>400</v>
      </c>
      <c r="C51" s="5" t="s">
        <v>385</v>
      </c>
      <c r="D51" s="5">
        <v>13</v>
      </c>
      <c r="E51" s="47" t="s">
        <v>141</v>
      </c>
      <c r="F51" s="5" t="s">
        <v>138</v>
      </c>
      <c r="G51" s="43">
        <v>91126</v>
      </c>
    </row>
    <row r="52" spans="1:7" s="4" customFormat="1" ht="18" customHeight="1">
      <c r="A52" s="31" t="s">
        <v>373</v>
      </c>
      <c r="B52" s="74">
        <v>400</v>
      </c>
      <c r="C52" s="15" t="s">
        <v>386</v>
      </c>
      <c r="D52" s="15"/>
      <c r="E52" s="68"/>
      <c r="F52" s="15"/>
      <c r="G52" s="43">
        <f>G53</f>
        <v>81651</v>
      </c>
    </row>
    <row r="53" spans="1:7" s="3" customFormat="1" ht="15" customHeight="1">
      <c r="A53" s="17" t="s">
        <v>374</v>
      </c>
      <c r="B53" s="74">
        <v>400</v>
      </c>
      <c r="C53" s="13" t="s">
        <v>386</v>
      </c>
      <c r="D53" s="13" t="s">
        <v>387</v>
      </c>
      <c r="E53" s="18"/>
      <c r="F53" s="13"/>
      <c r="G53" s="43">
        <f>G54</f>
        <v>81651</v>
      </c>
    </row>
    <row r="54" spans="1:7" ht="34.5" customHeight="1">
      <c r="A54" s="17" t="s">
        <v>320</v>
      </c>
      <c r="B54" s="74">
        <v>400</v>
      </c>
      <c r="C54" s="13" t="s">
        <v>386</v>
      </c>
      <c r="D54" s="13" t="s">
        <v>387</v>
      </c>
      <c r="E54" s="48" t="s">
        <v>319</v>
      </c>
      <c r="F54" s="13"/>
      <c r="G54" s="43">
        <f>G55+G59</f>
        <v>81651</v>
      </c>
    </row>
    <row r="55" spans="1:7" ht="38.25">
      <c r="A55" s="11" t="s">
        <v>391</v>
      </c>
      <c r="B55" s="74">
        <v>400</v>
      </c>
      <c r="C55" s="5" t="s">
        <v>386</v>
      </c>
      <c r="D55" s="5" t="s">
        <v>387</v>
      </c>
      <c r="E55" s="48" t="s">
        <v>319</v>
      </c>
      <c r="F55" s="13" t="s">
        <v>392</v>
      </c>
      <c r="G55" s="43">
        <f>G56</f>
        <v>70900</v>
      </c>
    </row>
    <row r="56" spans="1:7" ht="15.75" customHeight="1">
      <c r="A56" s="11" t="s">
        <v>267</v>
      </c>
      <c r="B56" s="74">
        <v>400</v>
      </c>
      <c r="C56" s="5" t="s">
        <v>386</v>
      </c>
      <c r="D56" s="5" t="s">
        <v>387</v>
      </c>
      <c r="E56" s="48" t="s">
        <v>319</v>
      </c>
      <c r="F56" s="5" t="s">
        <v>268</v>
      </c>
      <c r="G56" s="43">
        <f>G57+G58</f>
        <v>70900</v>
      </c>
    </row>
    <row r="57" spans="1:7" ht="17.25" customHeight="1">
      <c r="A57" s="17" t="s">
        <v>265</v>
      </c>
      <c r="B57" s="74">
        <v>400</v>
      </c>
      <c r="C57" s="5" t="s">
        <v>386</v>
      </c>
      <c r="D57" s="5" t="s">
        <v>387</v>
      </c>
      <c r="E57" s="48" t="s">
        <v>319</v>
      </c>
      <c r="F57" s="5" t="s">
        <v>393</v>
      </c>
      <c r="G57" s="43">
        <v>54454.68</v>
      </c>
    </row>
    <row r="58" spans="1:7" ht="39.75" customHeight="1">
      <c r="A58" s="11" t="s">
        <v>266</v>
      </c>
      <c r="B58" s="74">
        <v>400</v>
      </c>
      <c r="C58" s="5" t="s">
        <v>386</v>
      </c>
      <c r="D58" s="5" t="s">
        <v>387</v>
      </c>
      <c r="E58" s="48" t="s">
        <v>319</v>
      </c>
      <c r="F58" s="5" t="s">
        <v>264</v>
      </c>
      <c r="G58" s="43">
        <v>16445.32</v>
      </c>
    </row>
    <row r="59" spans="1:7" s="4" customFormat="1" ht="18" customHeight="1">
      <c r="A59" s="11" t="s">
        <v>396</v>
      </c>
      <c r="B59" s="74">
        <v>400</v>
      </c>
      <c r="C59" s="5" t="s">
        <v>386</v>
      </c>
      <c r="D59" s="5" t="s">
        <v>387</v>
      </c>
      <c r="E59" s="48" t="s">
        <v>319</v>
      </c>
      <c r="F59" s="15" t="s">
        <v>288</v>
      </c>
      <c r="G59" s="43">
        <f>G60</f>
        <v>10751</v>
      </c>
    </row>
    <row r="60" spans="1:7" s="4" customFormat="1" ht="25.5" customHeight="1">
      <c r="A60" s="11" t="s">
        <v>269</v>
      </c>
      <c r="B60" s="74">
        <v>400</v>
      </c>
      <c r="C60" s="5" t="s">
        <v>386</v>
      </c>
      <c r="D60" s="5" t="s">
        <v>387</v>
      </c>
      <c r="E60" s="48" t="s">
        <v>319</v>
      </c>
      <c r="F60" s="13" t="s">
        <v>411</v>
      </c>
      <c r="G60" s="43">
        <f>G62+G61</f>
        <v>10751</v>
      </c>
    </row>
    <row r="61" spans="1:7" s="4" customFormat="1" ht="25.5" customHeight="1">
      <c r="A61" s="11" t="s">
        <v>139</v>
      </c>
      <c r="B61" s="74">
        <v>400</v>
      </c>
      <c r="C61" s="5" t="s">
        <v>386</v>
      </c>
      <c r="D61" s="5" t="s">
        <v>387</v>
      </c>
      <c r="E61" s="48" t="s">
        <v>319</v>
      </c>
      <c r="F61" s="13" t="s">
        <v>138</v>
      </c>
      <c r="G61" s="43">
        <v>1680</v>
      </c>
    </row>
    <row r="62" spans="1:7" ht="25.5">
      <c r="A62" s="11" t="s">
        <v>397</v>
      </c>
      <c r="B62" s="74">
        <v>400</v>
      </c>
      <c r="C62" s="5" t="s">
        <v>386</v>
      </c>
      <c r="D62" s="5" t="s">
        <v>387</v>
      </c>
      <c r="E62" s="48" t="s">
        <v>319</v>
      </c>
      <c r="F62" s="13" t="s">
        <v>398</v>
      </c>
      <c r="G62" s="44">
        <v>9071</v>
      </c>
    </row>
    <row r="63" spans="1:7" ht="20.25" customHeight="1">
      <c r="A63" s="60" t="s">
        <v>375</v>
      </c>
      <c r="B63" s="74">
        <v>400</v>
      </c>
      <c r="C63" s="5" t="s">
        <v>387</v>
      </c>
      <c r="D63" s="16"/>
      <c r="E63" s="17"/>
      <c r="F63" s="16"/>
      <c r="G63" s="44">
        <f>G69+G64</f>
        <v>546235</v>
      </c>
    </row>
    <row r="64" spans="1:7" ht="30" customHeight="1">
      <c r="A64" s="17" t="s">
        <v>38</v>
      </c>
      <c r="B64" s="74">
        <v>400</v>
      </c>
      <c r="C64" s="5" t="s">
        <v>387</v>
      </c>
      <c r="D64" s="13" t="s">
        <v>37</v>
      </c>
      <c r="E64" s="17"/>
      <c r="F64" s="16"/>
      <c r="G64" s="44">
        <f>G65</f>
        <v>530235</v>
      </c>
    </row>
    <row r="65" spans="1:7" ht="54" customHeight="1">
      <c r="A65" s="17" t="s">
        <v>142</v>
      </c>
      <c r="B65" s="74">
        <v>400</v>
      </c>
      <c r="C65" s="5" t="s">
        <v>387</v>
      </c>
      <c r="D65" s="13" t="s">
        <v>37</v>
      </c>
      <c r="E65" s="47" t="s">
        <v>136</v>
      </c>
      <c r="F65" s="16"/>
      <c r="G65" s="44">
        <f>G66</f>
        <v>530235</v>
      </c>
    </row>
    <row r="66" spans="1:7" ht="17.25" customHeight="1">
      <c r="A66" s="11" t="s">
        <v>396</v>
      </c>
      <c r="B66" s="74">
        <v>400</v>
      </c>
      <c r="C66" s="5" t="s">
        <v>387</v>
      </c>
      <c r="D66" s="13" t="s">
        <v>37</v>
      </c>
      <c r="E66" s="47" t="s">
        <v>136</v>
      </c>
      <c r="F66" s="13" t="s">
        <v>288</v>
      </c>
      <c r="G66" s="44">
        <f>G67</f>
        <v>530235</v>
      </c>
    </row>
    <row r="67" spans="1:7" ht="22.5" customHeight="1">
      <c r="A67" s="11" t="s">
        <v>269</v>
      </c>
      <c r="B67" s="74">
        <v>400</v>
      </c>
      <c r="C67" s="5" t="s">
        <v>387</v>
      </c>
      <c r="D67" s="13" t="s">
        <v>37</v>
      </c>
      <c r="E67" s="47" t="s">
        <v>136</v>
      </c>
      <c r="F67" s="13" t="s">
        <v>411</v>
      </c>
      <c r="G67" s="44">
        <f>G68</f>
        <v>530235</v>
      </c>
    </row>
    <row r="68" spans="1:7" ht="24.75" customHeight="1">
      <c r="A68" s="11" t="s">
        <v>397</v>
      </c>
      <c r="B68" s="74">
        <v>400</v>
      </c>
      <c r="C68" s="5" t="s">
        <v>387</v>
      </c>
      <c r="D68" s="13" t="s">
        <v>37</v>
      </c>
      <c r="E68" s="47" t="s">
        <v>136</v>
      </c>
      <c r="F68" s="13" t="s">
        <v>398</v>
      </c>
      <c r="G68" s="44">
        <v>530235</v>
      </c>
    </row>
    <row r="69" spans="1:7" ht="25.5" customHeight="1">
      <c r="A69" s="30" t="s">
        <v>450</v>
      </c>
      <c r="B69" s="74">
        <v>400</v>
      </c>
      <c r="C69" s="5" t="s">
        <v>387</v>
      </c>
      <c r="D69" s="5" t="s">
        <v>449</v>
      </c>
      <c r="E69" s="18"/>
      <c r="F69" s="16"/>
      <c r="G69" s="44">
        <f>G70</f>
        <v>16000</v>
      </c>
    </row>
    <row r="70" spans="1:7" ht="40.5" customHeight="1">
      <c r="A70" s="31" t="s">
        <v>453</v>
      </c>
      <c r="B70" s="74">
        <v>400</v>
      </c>
      <c r="C70" s="5" t="s">
        <v>387</v>
      </c>
      <c r="D70" s="5" t="s">
        <v>449</v>
      </c>
      <c r="E70" s="47" t="s">
        <v>448</v>
      </c>
      <c r="F70" s="13"/>
      <c r="G70" s="44">
        <f>G71</f>
        <v>16000</v>
      </c>
    </row>
    <row r="71" spans="1:7" ht="20.25" customHeight="1">
      <c r="A71" s="11" t="s">
        <v>396</v>
      </c>
      <c r="B71" s="74">
        <v>400</v>
      </c>
      <c r="C71" s="5" t="s">
        <v>387</v>
      </c>
      <c r="D71" s="5" t="s">
        <v>449</v>
      </c>
      <c r="E71" s="47" t="s">
        <v>448</v>
      </c>
      <c r="F71" s="5" t="s">
        <v>288</v>
      </c>
      <c r="G71" s="44">
        <f>G73</f>
        <v>16000</v>
      </c>
    </row>
    <row r="72" spans="1:7" ht="25.5">
      <c r="A72" s="11" t="s">
        <v>269</v>
      </c>
      <c r="B72" s="74">
        <v>400</v>
      </c>
      <c r="C72" s="5" t="s">
        <v>387</v>
      </c>
      <c r="D72" s="5" t="s">
        <v>449</v>
      </c>
      <c r="E72" s="47" t="s">
        <v>448</v>
      </c>
      <c r="F72" s="5" t="s">
        <v>411</v>
      </c>
      <c r="G72" s="44">
        <f>G73</f>
        <v>16000</v>
      </c>
    </row>
    <row r="73" spans="1:7" ht="25.5" customHeight="1">
      <c r="A73" s="11" t="s">
        <v>397</v>
      </c>
      <c r="B73" s="74">
        <v>400</v>
      </c>
      <c r="C73" s="5" t="s">
        <v>387</v>
      </c>
      <c r="D73" s="5" t="s">
        <v>449</v>
      </c>
      <c r="E73" s="47" t="s">
        <v>448</v>
      </c>
      <c r="F73" s="5" t="s">
        <v>398</v>
      </c>
      <c r="G73" s="44">
        <v>16000</v>
      </c>
    </row>
    <row r="74" spans="1:7" ht="18.75" customHeight="1">
      <c r="A74" s="17" t="s">
        <v>377</v>
      </c>
      <c r="B74" s="74">
        <v>400</v>
      </c>
      <c r="C74" s="5" t="s">
        <v>388</v>
      </c>
      <c r="D74" s="16"/>
      <c r="E74" s="18"/>
      <c r="F74" s="16"/>
      <c r="G74" s="44">
        <f>G75</f>
        <v>370270</v>
      </c>
    </row>
    <row r="75" spans="1:7" ht="21.75" customHeight="1">
      <c r="A75" s="17" t="s">
        <v>378</v>
      </c>
      <c r="B75" s="74">
        <v>400</v>
      </c>
      <c r="C75" s="5" t="s">
        <v>388</v>
      </c>
      <c r="D75" s="13" t="s">
        <v>417</v>
      </c>
      <c r="E75" s="18"/>
      <c r="F75" s="16"/>
      <c r="G75" s="44">
        <f>G76+G84</f>
        <v>370270</v>
      </c>
    </row>
    <row r="76" spans="1:7" ht="27" customHeight="1">
      <c r="A76" s="17" t="s">
        <v>451</v>
      </c>
      <c r="B76" s="74">
        <v>400</v>
      </c>
      <c r="C76" s="5" t="s">
        <v>388</v>
      </c>
      <c r="D76" s="13" t="s">
        <v>417</v>
      </c>
      <c r="E76" s="46" t="s">
        <v>246</v>
      </c>
      <c r="F76" s="16"/>
      <c r="G76" s="44">
        <f>G77+G80</f>
        <v>172270</v>
      </c>
    </row>
    <row r="77" spans="1:7" ht="21" customHeight="1">
      <c r="A77" s="11" t="s">
        <v>396</v>
      </c>
      <c r="B77" s="74">
        <v>400</v>
      </c>
      <c r="C77" s="5" t="s">
        <v>388</v>
      </c>
      <c r="D77" s="13" t="s">
        <v>417</v>
      </c>
      <c r="E77" s="46" t="s">
        <v>246</v>
      </c>
      <c r="F77" s="13" t="s">
        <v>288</v>
      </c>
      <c r="G77" s="44">
        <f>G79</f>
        <v>73355</v>
      </c>
    </row>
    <row r="78" spans="1:7" ht="28.5" customHeight="1">
      <c r="A78" s="11" t="s">
        <v>269</v>
      </c>
      <c r="B78" s="74">
        <v>400</v>
      </c>
      <c r="C78" s="5" t="s">
        <v>388</v>
      </c>
      <c r="D78" s="13" t="s">
        <v>417</v>
      </c>
      <c r="E78" s="46" t="s">
        <v>246</v>
      </c>
      <c r="F78" s="13" t="s">
        <v>411</v>
      </c>
      <c r="G78" s="44">
        <f>G79</f>
        <v>73355</v>
      </c>
    </row>
    <row r="79" spans="1:7" ht="24" customHeight="1">
      <c r="A79" s="11" t="s">
        <v>397</v>
      </c>
      <c r="B79" s="74">
        <v>400</v>
      </c>
      <c r="C79" s="5" t="s">
        <v>388</v>
      </c>
      <c r="D79" s="13" t="s">
        <v>417</v>
      </c>
      <c r="E79" s="46" t="s">
        <v>246</v>
      </c>
      <c r="F79" s="13" t="s">
        <v>398</v>
      </c>
      <c r="G79" s="44">
        <v>73355</v>
      </c>
    </row>
    <row r="80" spans="1:7" ht="24" customHeight="1">
      <c r="A80" s="11" t="s">
        <v>399</v>
      </c>
      <c r="B80" s="74">
        <v>400</v>
      </c>
      <c r="C80" s="5" t="s">
        <v>388</v>
      </c>
      <c r="D80" s="13" t="s">
        <v>417</v>
      </c>
      <c r="E80" s="46" t="s">
        <v>246</v>
      </c>
      <c r="F80" s="13" t="s">
        <v>400</v>
      </c>
      <c r="G80" s="44">
        <f>G81</f>
        <v>98915</v>
      </c>
    </row>
    <row r="81" spans="1:7" ht="18" customHeight="1">
      <c r="A81" s="11" t="s">
        <v>414</v>
      </c>
      <c r="B81" s="74">
        <v>400</v>
      </c>
      <c r="C81" s="5" t="s">
        <v>388</v>
      </c>
      <c r="D81" s="13" t="s">
        <v>417</v>
      </c>
      <c r="E81" s="46" t="s">
        <v>246</v>
      </c>
      <c r="F81" s="13" t="s">
        <v>415</v>
      </c>
      <c r="G81" s="44">
        <f>G82+G83</f>
        <v>98915</v>
      </c>
    </row>
    <row r="82" spans="1:7" ht="18.75" customHeight="1">
      <c r="A82" s="11" t="s">
        <v>403</v>
      </c>
      <c r="B82" s="74">
        <v>400</v>
      </c>
      <c r="C82" s="5" t="s">
        <v>388</v>
      </c>
      <c r="D82" s="13" t="s">
        <v>417</v>
      </c>
      <c r="E82" s="46" t="s">
        <v>246</v>
      </c>
      <c r="F82" s="13" t="s">
        <v>401</v>
      </c>
      <c r="G82" s="44">
        <v>57351</v>
      </c>
    </row>
    <row r="83" spans="1:7" ht="18.75" customHeight="1">
      <c r="A83" s="11" t="s">
        <v>129</v>
      </c>
      <c r="B83" s="74">
        <v>400</v>
      </c>
      <c r="C83" s="5" t="s">
        <v>388</v>
      </c>
      <c r="D83" s="13" t="s">
        <v>417</v>
      </c>
      <c r="E83" s="46" t="s">
        <v>246</v>
      </c>
      <c r="F83" s="13" t="s">
        <v>402</v>
      </c>
      <c r="G83" s="44">
        <v>41564</v>
      </c>
    </row>
    <row r="84" spans="1:7" ht="58.5" customHeight="1">
      <c r="A84" s="11" t="s">
        <v>143</v>
      </c>
      <c r="B84" s="74">
        <v>400</v>
      </c>
      <c r="C84" s="5" t="s">
        <v>388</v>
      </c>
      <c r="D84" s="13" t="s">
        <v>417</v>
      </c>
      <c r="E84" s="46" t="s">
        <v>130</v>
      </c>
      <c r="F84" s="13"/>
      <c r="G84" s="44">
        <f>G85</f>
        <v>198000</v>
      </c>
    </row>
    <row r="85" spans="1:7" ht="18.75" customHeight="1">
      <c r="A85" s="11" t="s">
        <v>396</v>
      </c>
      <c r="B85" s="74">
        <v>400</v>
      </c>
      <c r="C85" s="5" t="s">
        <v>388</v>
      </c>
      <c r="D85" s="13" t="s">
        <v>417</v>
      </c>
      <c r="E85" s="46" t="s">
        <v>130</v>
      </c>
      <c r="F85" s="13" t="s">
        <v>288</v>
      </c>
      <c r="G85" s="44">
        <f>G86</f>
        <v>198000</v>
      </c>
    </row>
    <row r="86" spans="1:7" ht="18.75" customHeight="1">
      <c r="A86" s="11" t="s">
        <v>269</v>
      </c>
      <c r="B86" s="74">
        <v>400</v>
      </c>
      <c r="C86" s="5" t="s">
        <v>388</v>
      </c>
      <c r="D86" s="13" t="s">
        <v>417</v>
      </c>
      <c r="E86" s="46" t="s">
        <v>130</v>
      </c>
      <c r="F86" s="13" t="s">
        <v>411</v>
      </c>
      <c r="G86" s="44">
        <f>G87</f>
        <v>198000</v>
      </c>
    </row>
    <row r="87" spans="1:7" ht="18.75" customHeight="1">
      <c r="A87" s="11" t="s">
        <v>397</v>
      </c>
      <c r="B87" s="74">
        <v>400</v>
      </c>
      <c r="C87" s="5" t="s">
        <v>388</v>
      </c>
      <c r="D87" s="13" t="s">
        <v>417</v>
      </c>
      <c r="E87" s="46" t="s">
        <v>130</v>
      </c>
      <c r="F87" s="13" t="s">
        <v>398</v>
      </c>
      <c r="G87" s="44">
        <v>198000</v>
      </c>
    </row>
    <row r="88" spans="1:7" ht="18.75" customHeight="1">
      <c r="A88" s="17" t="s">
        <v>379</v>
      </c>
      <c r="B88" s="74">
        <v>400</v>
      </c>
      <c r="C88" s="5" t="s">
        <v>389</v>
      </c>
      <c r="D88" s="16"/>
      <c r="E88" s="18"/>
      <c r="F88" s="16"/>
      <c r="G88" s="44">
        <f>G89</f>
        <v>346974.9</v>
      </c>
    </row>
    <row r="89" spans="1:7" ht="18.75" customHeight="1">
      <c r="A89" s="17" t="s">
        <v>380</v>
      </c>
      <c r="B89" s="74">
        <v>400</v>
      </c>
      <c r="C89" s="5" t="s">
        <v>389</v>
      </c>
      <c r="D89" s="13" t="s">
        <v>387</v>
      </c>
      <c r="E89" s="18"/>
      <c r="F89" s="16"/>
      <c r="G89" s="44">
        <f>G90</f>
        <v>346974.9</v>
      </c>
    </row>
    <row r="90" spans="1:7" ht="28.5" customHeight="1">
      <c r="A90" s="22" t="s">
        <v>248</v>
      </c>
      <c r="B90" s="74">
        <v>400</v>
      </c>
      <c r="C90" s="5" t="s">
        <v>389</v>
      </c>
      <c r="D90" s="13" t="s">
        <v>387</v>
      </c>
      <c r="E90" s="47" t="s">
        <v>239</v>
      </c>
      <c r="F90" s="16"/>
      <c r="G90" s="44">
        <f>G91+G95</f>
        <v>346974.9</v>
      </c>
    </row>
    <row r="91" spans="1:7" ht="27" customHeight="1">
      <c r="A91" s="17" t="s">
        <v>249</v>
      </c>
      <c r="B91" s="74">
        <v>400</v>
      </c>
      <c r="C91" s="5" t="s">
        <v>389</v>
      </c>
      <c r="D91" s="13" t="s">
        <v>387</v>
      </c>
      <c r="E91" s="47" t="s">
        <v>238</v>
      </c>
      <c r="F91" s="16"/>
      <c r="G91" s="44">
        <f>G92</f>
        <v>12000</v>
      </c>
    </row>
    <row r="92" spans="1:7" ht="16.5" customHeight="1">
      <c r="A92" s="11" t="s">
        <v>396</v>
      </c>
      <c r="B92" s="74">
        <v>400</v>
      </c>
      <c r="C92" s="5" t="s">
        <v>389</v>
      </c>
      <c r="D92" s="13" t="s">
        <v>387</v>
      </c>
      <c r="E92" s="47" t="s">
        <v>238</v>
      </c>
      <c r="F92" s="13" t="s">
        <v>288</v>
      </c>
      <c r="G92" s="44">
        <f>G94</f>
        <v>12000</v>
      </c>
    </row>
    <row r="93" spans="1:7" ht="25.5">
      <c r="A93" s="11" t="s">
        <v>269</v>
      </c>
      <c r="B93" s="74">
        <v>400</v>
      </c>
      <c r="C93" s="5" t="s">
        <v>389</v>
      </c>
      <c r="D93" s="13" t="s">
        <v>387</v>
      </c>
      <c r="E93" s="47" t="s">
        <v>238</v>
      </c>
      <c r="F93" s="13" t="s">
        <v>411</v>
      </c>
      <c r="G93" s="44">
        <f>G94</f>
        <v>12000</v>
      </c>
    </row>
    <row r="94" spans="1:7" ht="27.75" customHeight="1">
      <c r="A94" s="11" t="s">
        <v>397</v>
      </c>
      <c r="B94" s="74">
        <v>400</v>
      </c>
      <c r="C94" s="5" t="s">
        <v>389</v>
      </c>
      <c r="D94" s="13" t="s">
        <v>387</v>
      </c>
      <c r="E94" s="47" t="s">
        <v>238</v>
      </c>
      <c r="F94" s="13" t="s">
        <v>398</v>
      </c>
      <c r="G94" s="44">
        <v>12000</v>
      </c>
    </row>
    <row r="95" spans="1:7" ht="23.25" customHeight="1">
      <c r="A95" s="22" t="s">
        <v>250</v>
      </c>
      <c r="B95" s="74">
        <v>400</v>
      </c>
      <c r="C95" s="5" t="s">
        <v>389</v>
      </c>
      <c r="D95" s="13" t="s">
        <v>387</v>
      </c>
      <c r="E95" s="46" t="s">
        <v>240</v>
      </c>
      <c r="F95" s="19"/>
      <c r="G95" s="45">
        <f>G96</f>
        <v>334974.9</v>
      </c>
    </row>
    <row r="96" spans="1:7" ht="18.75" customHeight="1">
      <c r="A96" s="22" t="s">
        <v>396</v>
      </c>
      <c r="B96" s="74">
        <v>400</v>
      </c>
      <c r="C96" s="5" t="s">
        <v>389</v>
      </c>
      <c r="D96" s="13" t="s">
        <v>387</v>
      </c>
      <c r="E96" s="46" t="s">
        <v>240</v>
      </c>
      <c r="F96" s="19">
        <v>200</v>
      </c>
      <c r="G96" s="45">
        <f>G98</f>
        <v>334974.9</v>
      </c>
    </row>
    <row r="97" spans="1:7" ht="26.25" customHeight="1">
      <c r="A97" s="11" t="s">
        <v>269</v>
      </c>
      <c r="B97" s="74">
        <v>400</v>
      </c>
      <c r="C97" s="5" t="s">
        <v>389</v>
      </c>
      <c r="D97" s="13" t="s">
        <v>387</v>
      </c>
      <c r="E97" s="46" t="s">
        <v>240</v>
      </c>
      <c r="F97" s="19">
        <v>240</v>
      </c>
      <c r="G97" s="45">
        <f>G98</f>
        <v>334974.9</v>
      </c>
    </row>
    <row r="98" spans="1:7" ht="25.5" customHeight="1">
      <c r="A98" s="22" t="s">
        <v>397</v>
      </c>
      <c r="B98" s="74">
        <v>400</v>
      </c>
      <c r="C98" s="5" t="s">
        <v>389</v>
      </c>
      <c r="D98" s="13" t="s">
        <v>387</v>
      </c>
      <c r="E98" s="46" t="s">
        <v>240</v>
      </c>
      <c r="F98" s="19">
        <v>244</v>
      </c>
      <c r="G98" s="45">
        <v>334974.9</v>
      </c>
    </row>
    <row r="99" spans="1:7" ht="20.25" customHeight="1">
      <c r="A99" s="11" t="s">
        <v>2</v>
      </c>
      <c r="B99" s="74">
        <v>400</v>
      </c>
      <c r="C99" s="13" t="s">
        <v>424</v>
      </c>
      <c r="D99" s="13"/>
      <c r="E99" s="70"/>
      <c r="F99" s="32"/>
      <c r="G99" s="43">
        <f>G100</f>
        <v>5735</v>
      </c>
    </row>
    <row r="100" spans="1:7" ht="20.25" customHeight="1">
      <c r="A100" s="11" t="s">
        <v>3</v>
      </c>
      <c r="B100" s="74">
        <v>400</v>
      </c>
      <c r="C100" s="13" t="s">
        <v>424</v>
      </c>
      <c r="D100" s="13" t="s">
        <v>424</v>
      </c>
      <c r="E100" s="70"/>
      <c r="F100" s="32"/>
      <c r="G100" s="43">
        <f>G101</f>
        <v>5735</v>
      </c>
    </row>
    <row r="101" spans="1:7" ht="25.5" customHeight="1">
      <c r="A101" s="22" t="s">
        <v>1</v>
      </c>
      <c r="B101" s="74">
        <v>400</v>
      </c>
      <c r="C101" s="13" t="s">
        <v>424</v>
      </c>
      <c r="D101" s="13" t="s">
        <v>424</v>
      </c>
      <c r="E101" s="46" t="s">
        <v>0</v>
      </c>
      <c r="F101" s="32"/>
      <c r="G101" s="43">
        <f>G102</f>
        <v>5735</v>
      </c>
    </row>
    <row r="102" spans="1:7" ht="25.5" customHeight="1">
      <c r="A102" s="11" t="s">
        <v>396</v>
      </c>
      <c r="B102" s="74">
        <v>400</v>
      </c>
      <c r="C102" s="13" t="s">
        <v>424</v>
      </c>
      <c r="D102" s="13" t="s">
        <v>424</v>
      </c>
      <c r="E102" s="46" t="s">
        <v>0</v>
      </c>
      <c r="F102" s="13" t="s">
        <v>288</v>
      </c>
      <c r="G102" s="43">
        <f>G104</f>
        <v>5735</v>
      </c>
    </row>
    <row r="103" spans="1:7" ht="25.5" customHeight="1">
      <c r="A103" s="11" t="s">
        <v>269</v>
      </c>
      <c r="B103" s="74">
        <v>400</v>
      </c>
      <c r="C103" s="13" t="s">
        <v>424</v>
      </c>
      <c r="D103" s="13" t="s">
        <v>424</v>
      </c>
      <c r="E103" s="46" t="s">
        <v>0</v>
      </c>
      <c r="F103" s="13" t="s">
        <v>411</v>
      </c>
      <c r="G103" s="43">
        <f>G104</f>
        <v>5735</v>
      </c>
    </row>
    <row r="104" spans="1:7" ht="25.5" customHeight="1">
      <c r="A104" s="11" t="s">
        <v>397</v>
      </c>
      <c r="B104" s="74">
        <v>400</v>
      </c>
      <c r="C104" s="13" t="s">
        <v>424</v>
      </c>
      <c r="D104" s="13" t="s">
        <v>424</v>
      </c>
      <c r="E104" s="46" t="s">
        <v>0</v>
      </c>
      <c r="F104" s="13" t="s">
        <v>398</v>
      </c>
      <c r="G104" s="43">
        <v>5735</v>
      </c>
    </row>
    <row r="105" spans="1:7" ht="16.5" customHeight="1">
      <c r="A105" s="11" t="s">
        <v>359</v>
      </c>
      <c r="B105" s="74">
        <v>400</v>
      </c>
      <c r="C105" s="13" t="s">
        <v>390</v>
      </c>
      <c r="D105" s="13"/>
      <c r="E105" s="70"/>
      <c r="F105" s="32"/>
      <c r="G105" s="43">
        <f>G106</f>
        <v>308970</v>
      </c>
    </row>
    <row r="106" spans="1:7" ht="15.75" customHeight="1">
      <c r="A106" s="11" t="s">
        <v>360</v>
      </c>
      <c r="B106" s="74">
        <v>400</v>
      </c>
      <c r="C106" s="13" t="s">
        <v>390</v>
      </c>
      <c r="D106" s="13" t="s">
        <v>385</v>
      </c>
      <c r="E106" s="70"/>
      <c r="F106" s="32"/>
      <c r="G106" s="43">
        <f>G107</f>
        <v>308970</v>
      </c>
    </row>
    <row r="107" spans="1:7" ht="25.5">
      <c r="A107" s="22" t="s">
        <v>251</v>
      </c>
      <c r="B107" s="74">
        <v>400</v>
      </c>
      <c r="C107" s="13" t="s">
        <v>390</v>
      </c>
      <c r="D107" s="13" t="s">
        <v>385</v>
      </c>
      <c r="E107" s="46" t="s">
        <v>241</v>
      </c>
      <c r="F107" s="32"/>
      <c r="G107" s="43">
        <f>G108+G112</f>
        <v>308970</v>
      </c>
    </row>
    <row r="108" spans="1:7" ht="16.5" customHeight="1">
      <c r="A108" s="11" t="s">
        <v>396</v>
      </c>
      <c r="B108" s="74">
        <v>400</v>
      </c>
      <c r="C108" s="13" t="s">
        <v>390</v>
      </c>
      <c r="D108" s="13" t="s">
        <v>385</v>
      </c>
      <c r="E108" s="46" t="s">
        <v>241</v>
      </c>
      <c r="F108" s="13" t="s">
        <v>288</v>
      </c>
      <c r="G108" s="43">
        <f>G110</f>
        <v>80233</v>
      </c>
    </row>
    <row r="109" spans="1:7" ht="25.5">
      <c r="A109" s="11" t="s">
        <v>269</v>
      </c>
      <c r="B109" s="74">
        <v>400</v>
      </c>
      <c r="C109" s="13" t="s">
        <v>390</v>
      </c>
      <c r="D109" s="13" t="s">
        <v>385</v>
      </c>
      <c r="E109" s="46" t="s">
        <v>241</v>
      </c>
      <c r="F109" s="13" t="s">
        <v>411</v>
      </c>
      <c r="G109" s="43">
        <f>G110</f>
        <v>80233</v>
      </c>
    </row>
    <row r="110" spans="1:7" ht="26.25" customHeight="1">
      <c r="A110" s="11" t="s">
        <v>397</v>
      </c>
      <c r="B110" s="74">
        <v>400</v>
      </c>
      <c r="C110" s="13" t="s">
        <v>390</v>
      </c>
      <c r="D110" s="13" t="s">
        <v>385</v>
      </c>
      <c r="E110" s="46" t="s">
        <v>241</v>
      </c>
      <c r="F110" s="13" t="s">
        <v>398</v>
      </c>
      <c r="G110" s="94">
        <v>80233</v>
      </c>
    </row>
    <row r="111" spans="1:7" ht="18.75" customHeight="1">
      <c r="A111" s="11" t="s">
        <v>215</v>
      </c>
      <c r="B111" s="74">
        <v>400</v>
      </c>
      <c r="C111" s="13" t="s">
        <v>390</v>
      </c>
      <c r="D111" s="13" t="s">
        <v>385</v>
      </c>
      <c r="E111" s="46" t="s">
        <v>241</v>
      </c>
      <c r="F111" s="13" t="s">
        <v>216</v>
      </c>
      <c r="G111" s="43">
        <f>G112</f>
        <v>228737</v>
      </c>
    </row>
    <row r="112" spans="1:7" ht="23.25" customHeight="1">
      <c r="A112" s="22" t="s">
        <v>376</v>
      </c>
      <c r="B112" s="74">
        <v>400</v>
      </c>
      <c r="C112" s="13" t="s">
        <v>390</v>
      </c>
      <c r="D112" s="13" t="s">
        <v>385</v>
      </c>
      <c r="E112" s="46" t="s">
        <v>241</v>
      </c>
      <c r="F112" s="13" t="s">
        <v>413</v>
      </c>
      <c r="G112" s="94">
        <v>228737</v>
      </c>
    </row>
    <row r="113" spans="1:7" ht="18" customHeight="1">
      <c r="A113" s="17" t="s">
        <v>381</v>
      </c>
      <c r="B113" s="74">
        <v>400</v>
      </c>
      <c r="C113" s="13" t="s">
        <v>416</v>
      </c>
      <c r="D113" s="16"/>
      <c r="E113" s="18"/>
      <c r="F113" s="16"/>
      <c r="G113" s="44">
        <f>G114</f>
        <v>99192</v>
      </c>
    </row>
    <row r="114" spans="1:7" ht="16.5" customHeight="1">
      <c r="A114" s="17" t="s">
        <v>382</v>
      </c>
      <c r="B114" s="74">
        <v>400</v>
      </c>
      <c r="C114" s="13" t="s">
        <v>416</v>
      </c>
      <c r="D114" s="13" t="s">
        <v>385</v>
      </c>
      <c r="E114" s="18"/>
      <c r="F114" s="16"/>
      <c r="G114" s="44">
        <f>G115</f>
        <v>99192</v>
      </c>
    </row>
    <row r="115" spans="1:7" ht="38.25">
      <c r="A115" s="22" t="s">
        <v>252</v>
      </c>
      <c r="B115" s="74">
        <v>400</v>
      </c>
      <c r="C115" s="13" t="s">
        <v>416</v>
      </c>
      <c r="D115" s="13" t="s">
        <v>385</v>
      </c>
      <c r="E115" s="46" t="s">
        <v>242</v>
      </c>
      <c r="F115" s="16"/>
      <c r="G115" s="44">
        <f>G116</f>
        <v>99192</v>
      </c>
    </row>
    <row r="116" spans="1:7" ht="17.25" customHeight="1">
      <c r="A116" s="22" t="s">
        <v>218</v>
      </c>
      <c r="B116" s="74">
        <v>400</v>
      </c>
      <c r="C116" s="13" t="s">
        <v>416</v>
      </c>
      <c r="D116" s="13" t="s">
        <v>385</v>
      </c>
      <c r="E116" s="46" t="s">
        <v>242</v>
      </c>
      <c r="F116" s="13" t="s">
        <v>217</v>
      </c>
      <c r="G116" s="44">
        <f>G117</f>
        <v>99192</v>
      </c>
    </row>
    <row r="117" spans="1:7" ht="15.75" customHeight="1">
      <c r="A117" s="22" t="s">
        <v>270</v>
      </c>
      <c r="B117" s="74">
        <v>400</v>
      </c>
      <c r="C117" s="13" t="s">
        <v>416</v>
      </c>
      <c r="D117" s="13" t="s">
        <v>385</v>
      </c>
      <c r="E117" s="46" t="s">
        <v>242</v>
      </c>
      <c r="F117" s="13" t="s">
        <v>410</v>
      </c>
      <c r="G117" s="44">
        <f>G118</f>
        <v>99192</v>
      </c>
    </row>
    <row r="118" spans="1:7" ht="20.25" customHeight="1">
      <c r="A118" s="17" t="s">
        <v>419</v>
      </c>
      <c r="B118" s="74">
        <v>400</v>
      </c>
      <c r="C118" s="13" t="s">
        <v>416</v>
      </c>
      <c r="D118" s="13" t="s">
        <v>385</v>
      </c>
      <c r="E118" s="46" t="s">
        <v>242</v>
      </c>
      <c r="F118" s="13" t="s">
        <v>420</v>
      </c>
      <c r="G118" s="95">
        <v>99192</v>
      </c>
    </row>
    <row r="119" spans="1:7" ht="18" customHeight="1">
      <c r="A119" s="17" t="s">
        <v>383</v>
      </c>
      <c r="B119" s="74">
        <v>400</v>
      </c>
      <c r="C119" s="13" t="s">
        <v>418</v>
      </c>
      <c r="D119" s="13"/>
      <c r="E119" s="18"/>
      <c r="F119" s="16"/>
      <c r="G119" s="44">
        <f>G120</f>
        <v>10000</v>
      </c>
    </row>
    <row r="120" spans="1:7" ht="19.5" customHeight="1">
      <c r="A120" s="17" t="s">
        <v>384</v>
      </c>
      <c r="B120" s="74">
        <v>400</v>
      </c>
      <c r="C120" s="13" t="s">
        <v>418</v>
      </c>
      <c r="D120" s="13" t="s">
        <v>386</v>
      </c>
      <c r="E120" s="18"/>
      <c r="F120" s="16"/>
      <c r="G120" s="44">
        <f>G121</f>
        <v>10000</v>
      </c>
    </row>
    <row r="121" spans="1:7" ht="25.5">
      <c r="A121" s="22" t="s">
        <v>253</v>
      </c>
      <c r="B121" s="74">
        <v>400</v>
      </c>
      <c r="C121" s="13" t="s">
        <v>418</v>
      </c>
      <c r="D121" s="13" t="s">
        <v>386</v>
      </c>
      <c r="E121" s="46" t="s">
        <v>237</v>
      </c>
      <c r="F121" s="16"/>
      <c r="G121" s="44">
        <f>G122</f>
        <v>10000</v>
      </c>
    </row>
    <row r="122" spans="1:7" ht="12.75">
      <c r="A122" s="11" t="s">
        <v>396</v>
      </c>
      <c r="B122" s="74">
        <v>400</v>
      </c>
      <c r="C122" s="13" t="s">
        <v>418</v>
      </c>
      <c r="D122" s="13" t="s">
        <v>386</v>
      </c>
      <c r="E122" s="46" t="s">
        <v>237</v>
      </c>
      <c r="F122" s="13" t="s">
        <v>288</v>
      </c>
      <c r="G122" s="44">
        <f>G124</f>
        <v>10000</v>
      </c>
    </row>
    <row r="123" spans="1:7" ht="25.5">
      <c r="A123" s="11" t="s">
        <v>269</v>
      </c>
      <c r="B123" s="74">
        <v>400</v>
      </c>
      <c r="C123" s="13" t="s">
        <v>418</v>
      </c>
      <c r="D123" s="13" t="s">
        <v>386</v>
      </c>
      <c r="E123" s="46" t="s">
        <v>237</v>
      </c>
      <c r="F123" s="13" t="s">
        <v>411</v>
      </c>
      <c r="G123" s="44">
        <f>G124</f>
        <v>10000</v>
      </c>
    </row>
    <row r="124" spans="1:7" ht="24" customHeight="1">
      <c r="A124" s="11" t="s">
        <v>397</v>
      </c>
      <c r="B124" s="74">
        <v>400</v>
      </c>
      <c r="C124" s="13" t="s">
        <v>418</v>
      </c>
      <c r="D124" s="13" t="s">
        <v>386</v>
      </c>
      <c r="E124" s="46" t="s">
        <v>237</v>
      </c>
      <c r="F124" s="13" t="s">
        <v>398</v>
      </c>
      <c r="G124" s="44">
        <v>10000</v>
      </c>
    </row>
    <row r="125" spans="1:7" ht="1.5" customHeight="1" hidden="1">
      <c r="A125" s="17" t="s">
        <v>258</v>
      </c>
      <c r="B125" s="17"/>
      <c r="C125" s="13" t="s">
        <v>423</v>
      </c>
      <c r="D125" s="13"/>
      <c r="E125" s="67"/>
      <c r="F125" s="16"/>
      <c r="G125" s="83" t="e">
        <f>G126</f>
        <v>#REF!</v>
      </c>
    </row>
    <row r="126" spans="1:7" ht="20.25" customHeight="1" hidden="1">
      <c r="A126" s="17" t="s">
        <v>259</v>
      </c>
      <c r="B126" s="17"/>
      <c r="C126" s="13" t="s">
        <v>423</v>
      </c>
      <c r="D126" s="13" t="s">
        <v>385</v>
      </c>
      <c r="E126" s="67"/>
      <c r="F126" s="16"/>
      <c r="G126" s="83" t="e">
        <f>G127</f>
        <v>#REF!</v>
      </c>
    </row>
    <row r="127" spans="1:7" ht="16.5" customHeight="1" hidden="1">
      <c r="A127" s="11" t="s">
        <v>256</v>
      </c>
      <c r="B127" s="11"/>
      <c r="C127" s="13" t="s">
        <v>423</v>
      </c>
      <c r="D127" s="13" t="s">
        <v>385</v>
      </c>
      <c r="E127" s="46" t="s">
        <v>255</v>
      </c>
      <c r="F127" s="10"/>
      <c r="G127" s="83" t="e">
        <f>G128</f>
        <v>#REF!</v>
      </c>
    </row>
    <row r="128" spans="1:7" ht="22.5" customHeight="1" hidden="1">
      <c r="A128" s="52" t="s">
        <v>260</v>
      </c>
      <c r="B128" s="73"/>
      <c r="C128" s="53" t="s">
        <v>423</v>
      </c>
      <c r="D128" s="13" t="s">
        <v>385</v>
      </c>
      <c r="E128" s="46" t="s">
        <v>261</v>
      </c>
      <c r="F128" s="13"/>
      <c r="G128" s="84" t="e">
        <f>G129</f>
        <v>#REF!</v>
      </c>
    </row>
    <row r="129" spans="1:7" ht="18" customHeight="1" hidden="1">
      <c r="A129" s="52" t="s">
        <v>263</v>
      </c>
      <c r="B129" s="73"/>
      <c r="C129" s="53" t="s">
        <v>423</v>
      </c>
      <c r="D129" s="13" t="s">
        <v>385</v>
      </c>
      <c r="E129" s="46" t="s">
        <v>261</v>
      </c>
      <c r="F129" s="13" t="s">
        <v>262</v>
      </c>
      <c r="G129" s="84" t="e">
        <f>#REF!</f>
        <v>#REF!</v>
      </c>
    </row>
    <row r="130" spans="1:7" ht="17.25" customHeight="1" hidden="1">
      <c r="A130" s="17" t="s">
        <v>351</v>
      </c>
      <c r="B130" s="17"/>
      <c r="C130" s="13" t="s">
        <v>352</v>
      </c>
      <c r="D130" s="13"/>
      <c r="E130" s="46"/>
      <c r="F130" s="71"/>
      <c r="G130" s="85"/>
    </row>
    <row r="131" spans="1:7" ht="15.75" hidden="1">
      <c r="A131" s="17" t="s">
        <v>351</v>
      </c>
      <c r="B131" s="17"/>
      <c r="C131" s="13" t="s">
        <v>352</v>
      </c>
      <c r="D131" s="13" t="s">
        <v>352</v>
      </c>
      <c r="E131" s="46"/>
      <c r="F131" s="71"/>
      <c r="G131" s="86"/>
    </row>
    <row r="132" spans="1:7" ht="18.75" customHeight="1" hidden="1">
      <c r="A132" s="17" t="s">
        <v>256</v>
      </c>
      <c r="B132" s="17"/>
      <c r="C132" s="13" t="s">
        <v>352</v>
      </c>
      <c r="D132" s="13" t="s">
        <v>352</v>
      </c>
      <c r="E132" s="46" t="s">
        <v>255</v>
      </c>
      <c r="F132" s="71"/>
      <c r="G132" s="86"/>
    </row>
    <row r="133" spans="1:7" ht="15.75" hidden="1">
      <c r="A133" s="17" t="s">
        <v>351</v>
      </c>
      <c r="B133" s="17"/>
      <c r="C133" s="13" t="s">
        <v>352</v>
      </c>
      <c r="D133" s="13" t="s">
        <v>352</v>
      </c>
      <c r="E133" s="46" t="s">
        <v>353</v>
      </c>
      <c r="F133" s="71"/>
      <c r="G133" s="86"/>
    </row>
    <row r="134" spans="1:7" ht="21" customHeight="1" hidden="1">
      <c r="A134" s="17" t="s">
        <v>214</v>
      </c>
      <c r="B134" s="17"/>
      <c r="C134" s="13" t="s">
        <v>352</v>
      </c>
      <c r="D134" s="13" t="s">
        <v>352</v>
      </c>
      <c r="E134" s="46" t="s">
        <v>353</v>
      </c>
      <c r="F134" s="13" t="s">
        <v>213</v>
      </c>
      <c r="G134" s="86"/>
    </row>
    <row r="135" spans="5:7" ht="15.75">
      <c r="E135" s="20"/>
      <c r="G135" s="86"/>
    </row>
    <row r="136" ht="15.75">
      <c r="E136" s="20"/>
    </row>
    <row r="137" ht="15.75">
      <c r="E137" s="20"/>
    </row>
    <row r="138" ht="15.75">
      <c r="E138" s="20"/>
    </row>
    <row r="139" ht="15.75">
      <c r="E139" s="20"/>
    </row>
    <row r="140" ht="15.75">
      <c r="E140" s="20"/>
    </row>
    <row r="141" ht="15.75">
      <c r="E141" s="20"/>
    </row>
    <row r="142" ht="15.75">
      <c r="E142" s="20"/>
    </row>
    <row r="143" ht="15.75">
      <c r="E143" s="20"/>
    </row>
  </sheetData>
  <sheetProtection/>
  <mergeCells count="5">
    <mergeCell ref="E1:G1"/>
    <mergeCell ref="A6:G6"/>
    <mergeCell ref="A4:G4"/>
    <mergeCell ref="A5:G5"/>
    <mergeCell ref="E2:G2"/>
  </mergeCells>
  <printOptions/>
  <pageMargins left="0.7874015748031497" right="0.3937007874015748" top="0.3937007874015748" bottom="0.3937007874015748" header="0" footer="0"/>
  <pageSetup horizontalDpi="600" verticalDpi="600" orientation="portrait" paperSize="9" scale="76" r:id="rId1"/>
  <rowBreaks count="2" manualBreakCount="2">
    <brk id="45" max="6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2019-06-04T10:37:42Z</cp:lastPrinted>
  <dcterms:created xsi:type="dcterms:W3CDTF">2012-09-17T12:16:14Z</dcterms:created>
  <dcterms:modified xsi:type="dcterms:W3CDTF">2019-06-10T05:49:16Z</dcterms:modified>
  <cp:category/>
  <cp:version/>
  <cp:contentType/>
  <cp:contentStatus/>
</cp:coreProperties>
</file>